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30" windowWidth="8325" windowHeight="9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<sst xmlns="http://schemas.openxmlformats.org/spreadsheetml/2006/main" count="165" uniqueCount="165">
  <si>
    <t>kategorie</t>
  </si>
  <si>
    <t>koeficient</t>
  </si>
  <si>
    <t>body vítěze</t>
  </si>
  <si>
    <t>Tomáš Brauner</t>
  </si>
  <si>
    <t>David Ohlídal</t>
  </si>
  <si>
    <t>Martin Orlík</t>
  </si>
  <si>
    <t>František Pavloušek</t>
  </si>
  <si>
    <t>Karel Vrbenský</t>
  </si>
  <si>
    <t>Radek Večeřa</t>
  </si>
  <si>
    <t>Martin Pacejka</t>
  </si>
  <si>
    <t>Radomír Vyhlas</t>
  </si>
  <si>
    <t>Jan Habermann</t>
  </si>
  <si>
    <t>Michal Šneiberg</t>
  </si>
  <si>
    <t>Luděk Procházka</t>
  </si>
  <si>
    <t>Petr Kuhn</t>
  </si>
  <si>
    <t>Hana Matyásková</t>
  </si>
  <si>
    <t>Renáta Kuhnová</t>
  </si>
  <si>
    <t>Michal Brabenec</t>
  </si>
  <si>
    <t>Evžen Hollmann</t>
  </si>
  <si>
    <t>Miroslav Stěhula</t>
  </si>
  <si>
    <t>Jakub Hollmann</t>
  </si>
  <si>
    <t>Pavel Dohnálek</t>
  </si>
  <si>
    <t>Tomáš Svoboda</t>
  </si>
  <si>
    <t>Miroslav Volný</t>
  </si>
  <si>
    <t>Petr Chromec</t>
  </si>
  <si>
    <t>Jan Jílek</t>
  </si>
  <si>
    <t>Jiří Dlask</t>
  </si>
  <si>
    <t>Pavel Iker</t>
  </si>
  <si>
    <t>Karel Vejchodský</t>
  </si>
  <si>
    <t>Karel Hübl</t>
  </si>
  <si>
    <t>Leoš Nosek</t>
  </si>
  <si>
    <t>Pavlína Herberová</t>
  </si>
  <si>
    <t>Ota Popovský</t>
  </si>
  <si>
    <t>Pavel Kvarda</t>
  </si>
  <si>
    <t>Miroslav Krchňák</t>
  </si>
  <si>
    <t>Dalibor Carbol</t>
  </si>
  <si>
    <t>Roman Vaněk</t>
  </si>
  <si>
    <t>Štěpán Matěna</t>
  </si>
  <si>
    <t>David Bzirský</t>
  </si>
  <si>
    <t>Václav Hloušek</t>
  </si>
  <si>
    <t>Martin Bžatek</t>
  </si>
  <si>
    <t>Radek Krampl</t>
  </si>
  <si>
    <t>Petr Fejfar</t>
  </si>
  <si>
    <t>David Šachl</t>
  </si>
  <si>
    <t>Richard Bojda</t>
  </si>
  <si>
    <t>Jan Krátký</t>
  </si>
  <si>
    <t>Václav Konečný</t>
  </si>
  <si>
    <t>Daniel Ort</t>
  </si>
  <si>
    <t>Kamil Konečný</t>
  </si>
  <si>
    <t>Michal Příhoda</t>
  </si>
  <si>
    <t>Pavel Stříbrný</t>
  </si>
  <si>
    <t>Ondřej Trkal</t>
  </si>
  <si>
    <t>Stanislav Klikar</t>
  </si>
  <si>
    <t>Martin Vávra</t>
  </si>
  <si>
    <t>Rostislav Kašík</t>
  </si>
  <si>
    <t>Martina Černá</t>
  </si>
  <si>
    <t>Antonín Pallas</t>
  </si>
  <si>
    <t>Štěpán Strýček</t>
  </si>
  <si>
    <t>Vladimír Fejfar</t>
  </si>
  <si>
    <t>Zdeňka Kuntová</t>
  </si>
  <si>
    <t>Norbert Pomp</t>
  </si>
  <si>
    <t>Petr Kolář</t>
  </si>
  <si>
    <t>Ondřej Palkovský</t>
  </si>
  <si>
    <t>Jan Michálek</t>
  </si>
  <si>
    <t>Borek Nechanický</t>
  </si>
  <si>
    <t>Jakub Havel</t>
  </si>
  <si>
    <t>Lukáš Filka</t>
  </si>
  <si>
    <t>Michal Brauner</t>
  </si>
  <si>
    <t>Aleš Trtil</t>
  </si>
  <si>
    <t>Milan Abrahám</t>
  </si>
  <si>
    <t>Martin Porkert</t>
  </si>
  <si>
    <t>Michal Šotek</t>
  </si>
  <si>
    <t>Vlastimil Novák</t>
  </si>
  <si>
    <t>Antonín Koníček</t>
  </si>
  <si>
    <t>Zbyněk Skála</t>
  </si>
  <si>
    <t>Radek Šimoník</t>
  </si>
  <si>
    <t>David Dusík</t>
  </si>
  <si>
    <t>Ondra Johanovský</t>
  </si>
  <si>
    <t>Jiří Ulman</t>
  </si>
  <si>
    <t>Zdeněk Hurych</t>
  </si>
  <si>
    <t>Tomáš Ondříšek</t>
  </si>
  <si>
    <t>Kateřina Pánková</t>
  </si>
  <si>
    <t>Petr Ďorď</t>
  </si>
  <si>
    <t>Otakar Husička</t>
  </si>
  <si>
    <t>Miroslav Spousta</t>
  </si>
  <si>
    <t>Markéta Tomášková</t>
  </si>
  <si>
    <t>Antonín Plátěnka</t>
  </si>
  <si>
    <t>Jan Edler</t>
  </si>
  <si>
    <t>Vlasta Puczok</t>
  </si>
  <si>
    <t>Michal Kolárik</t>
  </si>
  <si>
    <t>Marek Himer</t>
  </si>
  <si>
    <t>Luděk Munzar</t>
  </si>
  <si>
    <t>Jana Krátká</t>
  </si>
  <si>
    <t>Tomáš Doležal</t>
  </si>
  <si>
    <t>Jakub Černoch</t>
  </si>
  <si>
    <t>Lukáš Klím</t>
  </si>
  <si>
    <t>Michal Krysta</t>
  </si>
  <si>
    <t>Kamil Němeček</t>
  </si>
  <si>
    <t>Jindřich Fikar</t>
  </si>
  <si>
    <t>Patrik Vyhlídal</t>
  </si>
  <si>
    <t>Ondřej Krupa</t>
  </si>
  <si>
    <t>Vít Javůrek</t>
  </si>
  <si>
    <t>Roman Tomíček</t>
  </si>
  <si>
    <t>Jiří Leták</t>
  </si>
  <si>
    <t>Kateřina Kučerová</t>
  </si>
  <si>
    <t>Michal Gregor</t>
  </si>
  <si>
    <t>Adam J. Doležal</t>
  </si>
  <si>
    <t>Tomáš Lednik</t>
  </si>
  <si>
    <t>Miloslav Pokorný</t>
  </si>
  <si>
    <t>Martin Kubíček</t>
  </si>
  <si>
    <t>Jan Slabihoudek</t>
  </si>
  <si>
    <t>Jiří Krejčí</t>
  </si>
  <si>
    <t>Libor Kučera</t>
  </si>
  <si>
    <t>Jaroslav Melich</t>
  </si>
  <si>
    <t>Pořadí</t>
  </si>
  <si>
    <t>Pilot</t>
  </si>
  <si>
    <t>Petr Bílek</t>
  </si>
  <si>
    <t>Vítězslav Fedra</t>
  </si>
  <si>
    <t>David Kusák</t>
  </si>
  <si>
    <t>Zbyněk Němec</t>
  </si>
  <si>
    <t>Karel Ott</t>
  </si>
  <si>
    <t>Ján Slivka</t>
  </si>
  <si>
    <t>Petr Janků</t>
  </si>
  <si>
    <t>Luděk Richter</t>
  </si>
  <si>
    <t>Petr Vojtíšek</t>
  </si>
  <si>
    <t>Milan Zadina</t>
  </si>
  <si>
    <t>Miroslav Oros</t>
  </si>
  <si>
    <t>Jiří Tichý</t>
  </si>
  <si>
    <t>Jakub Jalůvka</t>
  </si>
  <si>
    <t>Libor Matucha</t>
  </si>
  <si>
    <t>František Šperl</t>
  </si>
  <si>
    <t>Jiří Křivánek</t>
  </si>
  <si>
    <t>František Švec</t>
  </si>
  <si>
    <t>Jaroslav Novák</t>
  </si>
  <si>
    <t>Lucie Popovská</t>
  </si>
  <si>
    <t>Pavel Fišera</t>
  </si>
  <si>
    <t>Tomáš Soudek</t>
  </si>
  <si>
    <t>Jiří Křivka</t>
  </si>
  <si>
    <t>Bohdan Wojkowský</t>
  </si>
  <si>
    <t>Pavel Schiffner</t>
  </si>
  <si>
    <t>Robert Pelka</t>
  </si>
  <si>
    <t>Daniel Lisner</t>
  </si>
  <si>
    <t>Patrik Vémola</t>
  </si>
  <si>
    <t>Body 2007</t>
  </si>
  <si>
    <t>50% body 2007</t>
  </si>
  <si>
    <t>Pre-Worlds 2008</t>
  </si>
  <si>
    <t>Body 2008+ převod</t>
  </si>
  <si>
    <t>Milan Masařík</t>
  </si>
  <si>
    <t>Perfekt Fly CUP</t>
  </si>
  <si>
    <t>PWC Itálie</t>
  </si>
  <si>
    <t>Liga Raná</t>
  </si>
  <si>
    <t>Petr Kostrhůn</t>
  </si>
  <si>
    <t>Marek Nechanický</t>
  </si>
  <si>
    <t>PWC Švýcarsko</t>
  </si>
  <si>
    <t>PWC Španělsko</t>
  </si>
  <si>
    <t>Ratitovec open</t>
  </si>
  <si>
    <t>Petra Slívová</t>
  </si>
  <si>
    <t>ME Srbsko</t>
  </si>
  <si>
    <t>Aioleia XC Open 2008</t>
  </si>
  <si>
    <t>PWC Bulharsko</t>
  </si>
  <si>
    <t>Liga Lijak</t>
  </si>
  <si>
    <t>Liga Karavanky</t>
  </si>
  <si>
    <t>Pavel Podzemský</t>
  </si>
  <si>
    <r>
      <t>Ranking k 16.9.2008 - bez odečtu</t>
    </r>
    <r>
      <rPr>
        <sz val="14"/>
        <rFont val="Arial CE"/>
        <family val="0"/>
      </rPr>
      <t>(slouží jen k průběžnému porovnaní)</t>
    </r>
  </si>
  <si>
    <t>Vypracoval: Luděk Procházka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</si>
</sst>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"/>
      <family val="0"/>
    </font>
    <font>
      <sz val="11"/>
      <name val="Arial CE"/>
      <family val="2"/>
    </font>
    <font>
      <sz val="11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0"/>
    </font>
    <font>
      <b/>
      <sz val="12"/>
      <color indexed="8"/>
      <name val="Arial CE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 CE"/>
      <family val="0"/>
    </font>
    <font>
      <sz val="14"/>
      <color indexed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17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textRotation="90"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left" textRotation="90"/>
    </xf>
    <xf numFmtId="0" fontId="5" fillId="0" borderId="0" xfId="0" applyFont="1" applyFill="1" applyBorder="1" applyAlignment="1">
      <alignment horizontal="center" textRotation="90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left" textRotation="90"/>
    </xf>
    <xf numFmtId="0" fontId="0" fillId="0" borderId="0" xfId="0" applyFont="1" applyAlignment="1">
      <alignment/>
    </xf>
    <xf numFmtId="0" fontId="11" fillId="0" borderId="0" xfId="0" applyFont="1" applyBorder="1" applyAlignment="1">
      <alignment textRotation="90"/>
    </xf>
    <xf numFmtId="0" fontId="12" fillId="0" borderId="0" xfId="0" applyFont="1" applyBorder="1" applyAlignment="1">
      <alignment textRotation="90"/>
    </xf>
    <xf numFmtId="0" fontId="14" fillId="0" borderId="0" xfId="17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2" width="19.00390625" style="5" customWidth="1"/>
    <col min="3" max="3" width="4.7109375" style="5" customWidth="1"/>
    <col min="4" max="29" width="4.7109375" style="4" customWidth="1"/>
    <col min="30" max="16384" width="5.7109375" style="4" customWidth="1"/>
  </cols>
  <sheetData>
    <row r="1" spans="2:3" ht="30" customHeight="1">
      <c r="B1" s="8" t="s">
        <v>163</v>
      </c>
      <c r="C1" s="8"/>
    </row>
    <row r="2" spans="1:29" ht="117.75" customHeight="1">
      <c r="A2" s="10" t="s">
        <v>114</v>
      </c>
      <c r="B2" s="11" t="s">
        <v>115</v>
      </c>
      <c r="C2" s="13" t="s">
        <v>146</v>
      </c>
      <c r="D2" s="6" t="s">
        <v>143</v>
      </c>
      <c r="E2" s="6" t="s">
        <v>144</v>
      </c>
      <c r="G2" s="6" t="s">
        <v>145</v>
      </c>
      <c r="I2" s="6" t="s">
        <v>160</v>
      </c>
      <c r="J2" s="6"/>
      <c r="K2" s="6" t="s">
        <v>150</v>
      </c>
      <c r="M2" s="6" t="s">
        <v>148</v>
      </c>
      <c r="O2" s="6" t="s">
        <v>149</v>
      </c>
      <c r="Q2" s="6" t="s">
        <v>153</v>
      </c>
      <c r="S2" s="6" t="s">
        <v>154</v>
      </c>
      <c r="U2" s="6" t="s">
        <v>155</v>
      </c>
      <c r="W2" s="6" t="s">
        <v>157</v>
      </c>
      <c r="X2" s="15"/>
      <c r="Y2" s="16" t="s">
        <v>158</v>
      </c>
      <c r="AA2" s="16" t="s">
        <v>159</v>
      </c>
      <c r="AC2" s="16" t="s">
        <v>161</v>
      </c>
    </row>
    <row r="3" spans="1:29" ht="14.25">
      <c r="A3" s="1"/>
      <c r="B3" s="7" t="s">
        <v>0</v>
      </c>
      <c r="C3" s="7"/>
      <c r="G3" s="4">
        <v>0.6</v>
      </c>
      <c r="I3" s="4">
        <v>0.6</v>
      </c>
      <c r="K3" s="4">
        <v>0.6</v>
      </c>
      <c r="M3" s="4">
        <v>0.6</v>
      </c>
      <c r="O3" s="4">
        <v>1</v>
      </c>
      <c r="Q3" s="4">
        <v>1</v>
      </c>
      <c r="S3" s="4">
        <v>1</v>
      </c>
      <c r="U3" s="4">
        <v>0.6</v>
      </c>
      <c r="W3" s="4">
        <v>1</v>
      </c>
      <c r="Y3" s="4">
        <v>0.6</v>
      </c>
      <c r="AA3" s="4">
        <v>1</v>
      </c>
      <c r="AC3" s="4">
        <v>0.6</v>
      </c>
    </row>
    <row r="4" spans="1:29" ht="14.25">
      <c r="A4" s="1"/>
      <c r="B4" s="7" t="s">
        <v>1</v>
      </c>
      <c r="C4" s="7"/>
      <c r="G4" s="4">
        <v>1</v>
      </c>
      <c r="I4" s="4">
        <v>0.7</v>
      </c>
      <c r="K4" s="4">
        <v>0.65</v>
      </c>
      <c r="M4" s="4">
        <v>0.66</v>
      </c>
      <c r="O4" s="4">
        <v>1</v>
      </c>
      <c r="P4" s="9"/>
      <c r="Q4" s="4">
        <v>0.75</v>
      </c>
      <c r="S4" s="4">
        <v>1</v>
      </c>
      <c r="U4" s="4">
        <v>1</v>
      </c>
      <c r="W4" s="4">
        <v>1</v>
      </c>
      <c r="Y4" s="4">
        <v>1</v>
      </c>
      <c r="AA4" s="4">
        <v>1</v>
      </c>
      <c r="AC4" s="4">
        <v>0.6</v>
      </c>
    </row>
    <row r="5" spans="1:29" ht="14.25">
      <c r="A5" s="1"/>
      <c r="B5" s="7" t="s">
        <v>2</v>
      </c>
      <c r="C5" s="7"/>
      <c r="G5" s="4">
        <v>5675</v>
      </c>
      <c r="I5">
        <v>1556</v>
      </c>
      <c r="J5"/>
      <c r="K5">
        <v>1768</v>
      </c>
      <c r="M5" s="4">
        <v>1788</v>
      </c>
      <c r="O5" s="4">
        <v>3903</v>
      </c>
      <c r="Q5" s="4">
        <v>1928</v>
      </c>
      <c r="S5" s="4">
        <v>2947</v>
      </c>
      <c r="U5" s="14">
        <v>3483</v>
      </c>
      <c r="W5" s="4">
        <v>4069</v>
      </c>
      <c r="Y5" s="4">
        <v>2957</v>
      </c>
      <c r="AA5" s="4">
        <v>5766</v>
      </c>
      <c r="AC5">
        <v>3475</v>
      </c>
    </row>
    <row r="6" spans="1:27" ht="16.5" customHeight="1">
      <c r="A6" s="1">
        <v>1</v>
      </c>
      <c r="B6" s="12" t="s">
        <v>4</v>
      </c>
      <c r="C6" s="2">
        <f aca="true" t="shared" si="0" ref="C6:C37">E6+G6+I6+K6+M6+O6+Q6+S6+U6+W6+Y6+AA6++AC6+AE6+AG6+AI6+AK6+AM6+AO6+AQ6+AS6+AU6+AW6+AY6+BA6+BC6+BE6+BG6</f>
        <v>650.9505700949452</v>
      </c>
      <c r="D6" s="4">
        <v>403.09</v>
      </c>
      <c r="E6" s="4">
        <f aca="true" t="shared" si="1" ref="E6:E37">D6*0.5</f>
        <v>201.545</v>
      </c>
      <c r="F6" s="4">
        <v>5095</v>
      </c>
      <c r="G6" s="4">
        <f>100*$G$3*(F6-0.25*$G$5)/(0.75*$G$5)*$G$4</f>
        <v>51.82378854625551</v>
      </c>
      <c r="N6" s="4">
        <v>3225</v>
      </c>
      <c r="O6" s="4">
        <f aca="true" t="shared" si="2" ref="O6:O16">100*$O$3*(N6-0.25*$O$5)/(0.75*$O$5)*$O$4</f>
        <v>76.83832949013579</v>
      </c>
      <c r="P6" s="4">
        <v>1630</v>
      </c>
      <c r="Q6" s="4">
        <f aca="true" t="shared" si="3" ref="Q6:Q15">100*$Q$3*(P6-0.25*$Q$5)/(0.75*$Q$5)*$Q$4</f>
        <v>59.54356846473029</v>
      </c>
      <c r="R6" s="4">
        <v>2434</v>
      </c>
      <c r="S6" s="4">
        <f aca="true" t="shared" si="4" ref="S6:S15">100*$S$3*(R6-0.25*$S$5)/(0.75*$S$5)*$S$4</f>
        <v>76.78995588734305</v>
      </c>
      <c r="V6" s="4">
        <v>3788</v>
      </c>
      <c r="W6" s="4">
        <f>100*$W$3*(V6-0.25*$W$5)/(0.75*$W$5)*$W$4</f>
        <v>90.79216842795118</v>
      </c>
      <c r="Z6" s="4">
        <v>5490</v>
      </c>
      <c r="AA6" s="4">
        <f>100*$AA$3*(Z6-0.25*$AA$5)/(0.75*$AA$5)*$AA$4</f>
        <v>93.6177592785293</v>
      </c>
    </row>
    <row r="7" spans="1:27" ht="16.5" customHeight="1">
      <c r="A7" s="1">
        <v>2</v>
      </c>
      <c r="B7" s="12" t="s">
        <v>3</v>
      </c>
      <c r="C7" s="2">
        <f t="shared" si="0"/>
        <v>581.9341112871009</v>
      </c>
      <c r="D7" s="4">
        <v>345.61</v>
      </c>
      <c r="E7" s="4">
        <f t="shared" si="1"/>
        <v>172.805</v>
      </c>
      <c r="N7" s="4">
        <v>3399</v>
      </c>
      <c r="O7" s="4">
        <f t="shared" si="2"/>
        <v>82.782475019216</v>
      </c>
      <c r="P7" s="4">
        <v>1425</v>
      </c>
      <c r="Q7" s="4">
        <f t="shared" si="3"/>
        <v>48.91078838174274</v>
      </c>
      <c r="R7" s="4">
        <v>2811</v>
      </c>
      <c r="S7" s="4">
        <f t="shared" si="4"/>
        <v>93.84684990385703</v>
      </c>
      <c r="V7" s="4">
        <v>3571</v>
      </c>
      <c r="W7" s="4">
        <f>100*$W$3*(V7-0.25*$W$5)/(0.75*$W$5)*$W$4</f>
        <v>83.68149422462521</v>
      </c>
      <c r="Z7" s="4">
        <v>5762</v>
      </c>
      <c r="AA7" s="4">
        <f>100*$AA$3*(Z7-0.25*$AA$5)/(0.75*$AA$5)*$AA$4</f>
        <v>99.90750375765984</v>
      </c>
    </row>
    <row r="8" spans="1:29" ht="16.5" customHeight="1">
      <c r="A8" s="1">
        <v>3</v>
      </c>
      <c r="B8" s="12" t="s">
        <v>12</v>
      </c>
      <c r="C8" s="2">
        <f t="shared" si="0"/>
        <v>482.32247798054794</v>
      </c>
      <c r="D8" s="9">
        <v>284.43</v>
      </c>
      <c r="E8" s="4">
        <f t="shared" si="1"/>
        <v>142.215</v>
      </c>
      <c r="H8">
        <v>1184</v>
      </c>
      <c r="I8" s="4">
        <f>100*$I$3*(H8-0.25*$I$5)/(0.75*$I$5)*$I$4</f>
        <v>28.61182519280205</v>
      </c>
      <c r="J8">
        <v>1013</v>
      </c>
      <c r="K8" s="4">
        <f>100*$K$3*(J8-0.25*$K$5)/(0.75*$K$5)*$K$4</f>
        <v>16.794117647058826</v>
      </c>
      <c r="N8" s="4">
        <v>1987</v>
      </c>
      <c r="O8" s="4">
        <f t="shared" si="2"/>
        <v>34.54607566828935</v>
      </c>
      <c r="P8" s="4">
        <v>1469</v>
      </c>
      <c r="Q8" s="4">
        <f t="shared" si="3"/>
        <v>51.192946058091295</v>
      </c>
      <c r="R8" s="4">
        <v>1890</v>
      </c>
      <c r="S8" s="4">
        <f t="shared" si="4"/>
        <v>52.17735550277118</v>
      </c>
      <c r="V8" s="4">
        <v>2729</v>
      </c>
      <c r="W8" s="4">
        <f>100*$W$3*(V8-0.25*$W$5)/(0.75*$W$5)*$W$4</f>
        <v>56.09076759236503</v>
      </c>
      <c r="Z8" s="4">
        <v>4376</v>
      </c>
      <c r="AA8" s="4">
        <f>100*$AA$3*(Z8-0.25*$AA$5)/(0.75*$AA$5)*$AA$4</f>
        <v>67.85755578679615</v>
      </c>
      <c r="AB8">
        <v>3246</v>
      </c>
      <c r="AC8" s="4">
        <f>100*$AC$3*(AB8-0.25*$AC$5)/(0.75*$AC$5)*$AC$4</f>
        <v>32.8368345323741</v>
      </c>
    </row>
    <row r="9" spans="1:27" ht="16.5" customHeight="1">
      <c r="A9" s="1">
        <v>4</v>
      </c>
      <c r="B9" s="12" t="s">
        <v>5</v>
      </c>
      <c r="C9" s="2">
        <f t="shared" si="0"/>
        <v>442.10515941807745</v>
      </c>
      <c r="D9" s="9">
        <v>314.03</v>
      </c>
      <c r="E9" s="4">
        <f t="shared" si="1"/>
        <v>157.015</v>
      </c>
      <c r="F9" s="4">
        <v>3898</v>
      </c>
      <c r="G9" s="4">
        <f>100*$G$3*(F9-0.25*$G$5)/(0.75*$G$5)*$G$4</f>
        <v>34.94977973568282</v>
      </c>
      <c r="N9" s="4">
        <v>2497</v>
      </c>
      <c r="O9" s="4">
        <f t="shared" si="2"/>
        <v>51.96857118455889</v>
      </c>
      <c r="P9" s="4">
        <v>1420</v>
      </c>
      <c r="Q9" s="4">
        <f t="shared" si="3"/>
        <v>48.65145228215768</v>
      </c>
      <c r="R9" s="4">
        <v>2141</v>
      </c>
      <c r="S9" s="4">
        <f t="shared" si="4"/>
        <v>63.53353693021151</v>
      </c>
      <c r="Z9" s="4">
        <v>5160</v>
      </c>
      <c r="AA9" s="4">
        <f>100*$AA$3*(Z9-0.25*$AA$5)/(0.75*$AA$5)*$AA$4</f>
        <v>85.98681928546652</v>
      </c>
    </row>
    <row r="10" spans="1:27" ht="16.5" customHeight="1">
      <c r="A10" s="1">
        <v>5</v>
      </c>
      <c r="B10" s="12" t="s">
        <v>16</v>
      </c>
      <c r="C10" s="2">
        <f t="shared" si="0"/>
        <v>412.19676642848447</v>
      </c>
      <c r="D10" s="9">
        <v>229.68</v>
      </c>
      <c r="E10" s="4">
        <f t="shared" si="1"/>
        <v>114.84</v>
      </c>
      <c r="F10" s="4">
        <v>3563</v>
      </c>
      <c r="G10" s="4">
        <f>100*$G$3*(F10-0.25*$G$5)/(0.75*$G$5)*$G$4</f>
        <v>30.227312775330397</v>
      </c>
      <c r="H10">
        <v>1556</v>
      </c>
      <c r="I10" s="4">
        <f>100*$I$3*(H10-0.25*$I$5)/(0.75*$I$5)*$I$4</f>
        <v>42</v>
      </c>
      <c r="L10" s="4">
        <v>960</v>
      </c>
      <c r="M10" s="4">
        <f>100*$M$3*(L10-0.25*$M$5)/(0.75*$M$5)*$M$4</f>
        <v>15.148993288590603</v>
      </c>
      <c r="N10" s="4">
        <v>3117</v>
      </c>
      <c r="O10" s="4">
        <f t="shared" si="2"/>
        <v>73.14885985139637</v>
      </c>
      <c r="P10" s="4">
        <v>1073</v>
      </c>
      <c r="Q10" s="4">
        <f t="shared" si="3"/>
        <v>30.653526970954353</v>
      </c>
      <c r="R10" s="4">
        <v>1098</v>
      </c>
      <c r="S10" s="4">
        <f t="shared" si="4"/>
        <v>16.344304942879766</v>
      </c>
      <c r="V10" s="4">
        <v>1161</v>
      </c>
      <c r="W10" s="4">
        <f>100*$W$3*(V10-0.25*$W$5)/(0.75*$W$5)*$W$4</f>
        <v>4.71041205865487</v>
      </c>
      <c r="X10" s="4">
        <v>1986</v>
      </c>
      <c r="Y10" s="4">
        <f>100*$Y$3*(X10-0.25*$Y$5)/(0.75*$Y$5)*$Y$4</f>
        <v>33.73013189042949</v>
      </c>
      <c r="Z10" s="4">
        <v>3664</v>
      </c>
      <c r="AA10" s="4">
        <f>100*$AA$3*(Z10-0.25*$AA$5)/(0.75*$AA$5)*$AA$4</f>
        <v>51.393224650248584</v>
      </c>
    </row>
    <row r="11" spans="1:19" ht="16.5" customHeight="1">
      <c r="A11" s="1">
        <v>6</v>
      </c>
      <c r="B11" s="12" t="s">
        <v>8</v>
      </c>
      <c r="C11" s="2">
        <f t="shared" si="0"/>
        <v>379.06029004723115</v>
      </c>
      <c r="D11" s="9">
        <v>238.12</v>
      </c>
      <c r="E11" s="4">
        <f t="shared" si="1"/>
        <v>119.06</v>
      </c>
      <c r="F11" s="4">
        <v>4363</v>
      </c>
      <c r="G11" s="4">
        <f>100*$G$3*(F11-0.25*$G$5)/(0.75*$G$5)*$G$4</f>
        <v>41.504845814977976</v>
      </c>
      <c r="N11" s="4">
        <v>3177</v>
      </c>
      <c r="O11" s="4">
        <f t="shared" si="2"/>
        <v>75.1985652062516</v>
      </c>
      <c r="P11" s="4">
        <v>1725</v>
      </c>
      <c r="Q11" s="4">
        <f t="shared" si="3"/>
        <v>64.47095435684648</v>
      </c>
      <c r="R11" s="4">
        <v>2479</v>
      </c>
      <c r="S11" s="4">
        <f t="shared" si="4"/>
        <v>78.82592466915507</v>
      </c>
    </row>
    <row r="12" spans="1:29" ht="16.5" customHeight="1">
      <c r="A12" s="1">
        <v>7</v>
      </c>
      <c r="B12" s="12" t="s">
        <v>13</v>
      </c>
      <c r="C12" s="2">
        <f t="shared" si="0"/>
        <v>365.5939120464343</v>
      </c>
      <c r="D12" s="9">
        <v>192.09</v>
      </c>
      <c r="E12" s="4">
        <f t="shared" si="1"/>
        <v>96.045</v>
      </c>
      <c r="J12">
        <v>1402</v>
      </c>
      <c r="K12" s="4">
        <f>100*$K$3*(J12-0.25*$K$5)/(0.75*$K$5)*$K$4</f>
        <v>28.23529411764706</v>
      </c>
      <c r="N12" s="4">
        <v>1429</v>
      </c>
      <c r="O12" s="4">
        <f t="shared" si="2"/>
        <v>15.483815868135622</v>
      </c>
      <c r="P12" s="4">
        <v>1477</v>
      </c>
      <c r="Q12" s="4">
        <f t="shared" si="3"/>
        <v>51.60788381742739</v>
      </c>
      <c r="R12" s="4">
        <v>2316</v>
      </c>
      <c r="S12" s="4">
        <f t="shared" si="4"/>
        <v>71.4511933039249</v>
      </c>
      <c r="Z12" s="4">
        <v>4329</v>
      </c>
      <c r="AA12" s="4">
        <f>100*$AA$3*(Z12-0.25*$AA$5)/(0.75*$AA$5)*$AA$4</f>
        <v>66.77072493929934</v>
      </c>
      <c r="AB12">
        <v>3475</v>
      </c>
      <c r="AC12" s="4">
        <f>100*$AC$3*(AB12-0.25*$AC$5)/(0.75*$AC$5)*$AC$4</f>
        <v>36</v>
      </c>
    </row>
    <row r="13" spans="1:19" ht="16.5" customHeight="1">
      <c r="A13" s="1">
        <v>8</v>
      </c>
      <c r="B13" s="12" t="s">
        <v>7</v>
      </c>
      <c r="C13" s="2">
        <f t="shared" si="0"/>
        <v>359.3808942529656</v>
      </c>
      <c r="D13" s="4">
        <v>357.25</v>
      </c>
      <c r="E13" s="4">
        <f t="shared" si="1"/>
        <v>178.625</v>
      </c>
      <c r="N13" s="4">
        <v>3203</v>
      </c>
      <c r="O13" s="4">
        <f t="shared" si="2"/>
        <v>76.0867708600222</v>
      </c>
      <c r="P13" s="4">
        <v>1467</v>
      </c>
      <c r="Q13" s="4">
        <f t="shared" si="3"/>
        <v>51.089211618257266</v>
      </c>
      <c r="R13" s="4">
        <v>1921</v>
      </c>
      <c r="S13" s="4">
        <f t="shared" si="4"/>
        <v>53.579911774686124</v>
      </c>
    </row>
    <row r="14" spans="1:27" ht="16.5" customHeight="1">
      <c r="A14" s="1">
        <v>9</v>
      </c>
      <c r="B14" s="12" t="s">
        <v>15</v>
      </c>
      <c r="C14" s="2">
        <f t="shared" si="0"/>
        <v>256.2769096719737</v>
      </c>
      <c r="D14" s="9">
        <v>143.42</v>
      </c>
      <c r="E14" s="4">
        <f t="shared" si="1"/>
        <v>71.71</v>
      </c>
      <c r="H14">
        <v>1366</v>
      </c>
      <c r="I14" s="4">
        <f>100*$I$3*(H14-0.25*$I$5)/(0.75*$I$5)*$I$4</f>
        <v>35.16195372750643</v>
      </c>
      <c r="J14">
        <v>1133</v>
      </c>
      <c r="K14" s="4">
        <f>100*$K$3*(J14-0.25*$K$5)/(0.75*$K$5)*$K$4</f>
        <v>20.323529411764707</v>
      </c>
      <c r="N14" s="4">
        <v>2635</v>
      </c>
      <c r="O14" s="4">
        <f t="shared" si="2"/>
        <v>56.68289350072594</v>
      </c>
      <c r="P14" s="4">
        <v>1129</v>
      </c>
      <c r="Q14" s="4">
        <f t="shared" si="3"/>
        <v>33.558091286307054</v>
      </c>
      <c r="R14" s="4">
        <v>1044</v>
      </c>
      <c r="S14" s="4">
        <f t="shared" si="4"/>
        <v>13.90114240470535</v>
      </c>
      <c r="Z14" s="4">
        <v>2520</v>
      </c>
      <c r="AA14" s="4">
        <f>100*$AA$3*(Z14-0.25*$AA$5)/(0.75*$AA$5)*$AA$4</f>
        <v>24.939299340964272</v>
      </c>
    </row>
    <row r="15" spans="1:19" ht="16.5" customHeight="1">
      <c r="A15" s="1">
        <v>10</v>
      </c>
      <c r="B15" s="12" t="s">
        <v>10</v>
      </c>
      <c r="C15" s="2">
        <f t="shared" si="0"/>
        <v>254.7321469884664</v>
      </c>
      <c r="D15" s="9">
        <v>217.74</v>
      </c>
      <c r="E15" s="4">
        <f t="shared" si="1"/>
        <v>108.87</v>
      </c>
      <c r="N15" s="4">
        <v>2400</v>
      </c>
      <c r="O15" s="4">
        <f t="shared" si="2"/>
        <v>48.65488086087625</v>
      </c>
      <c r="P15" s="4">
        <v>1488</v>
      </c>
      <c r="Q15" s="4">
        <f t="shared" si="3"/>
        <v>52.17842323651452</v>
      </c>
      <c r="R15" s="4">
        <v>1732</v>
      </c>
      <c r="S15" s="4">
        <f t="shared" si="4"/>
        <v>45.02884289107567</v>
      </c>
    </row>
    <row r="16" spans="1:15" ht="16.5" customHeight="1">
      <c r="A16" s="1">
        <v>11</v>
      </c>
      <c r="B16" s="12" t="s">
        <v>6</v>
      </c>
      <c r="C16" s="2">
        <f t="shared" si="0"/>
        <v>197.92518575454778</v>
      </c>
      <c r="D16" s="9">
        <v>268</v>
      </c>
      <c r="E16" s="4">
        <f t="shared" si="1"/>
        <v>134</v>
      </c>
      <c r="N16" s="4">
        <v>2847</v>
      </c>
      <c r="O16" s="4">
        <f t="shared" si="2"/>
        <v>63.92518575454778</v>
      </c>
    </row>
    <row r="17" spans="1:29" ht="16.5" customHeight="1">
      <c r="A17" s="1">
        <v>12</v>
      </c>
      <c r="B17" s="12" t="s">
        <v>14</v>
      </c>
      <c r="C17" s="2">
        <f t="shared" si="0"/>
        <v>158.56370526317963</v>
      </c>
      <c r="D17" s="9">
        <v>207.63</v>
      </c>
      <c r="E17" s="4">
        <f t="shared" si="1"/>
        <v>103.815</v>
      </c>
      <c r="T17" s="14">
        <v>2200</v>
      </c>
      <c r="U17" s="4">
        <f>100*$U$3*(T17-0.25*$U$5)/(0.75*$U$5)*$U$4</f>
        <v>30.531151306345105</v>
      </c>
      <c r="AB17">
        <v>2622</v>
      </c>
      <c r="AC17" s="4">
        <f>100*$AC$3*(AB17-0.25*$AC$5)/(0.75*$AC$5)*$AC$4</f>
        <v>24.217553956834532</v>
      </c>
    </row>
    <row r="18" spans="1:29" ht="16.5" customHeight="1">
      <c r="A18" s="1">
        <v>13</v>
      </c>
      <c r="B18" s="12" t="s">
        <v>26</v>
      </c>
      <c r="C18" s="2">
        <f t="shared" si="0"/>
        <v>154.61755604711345</v>
      </c>
      <c r="D18" s="9">
        <v>137.36</v>
      </c>
      <c r="E18" s="4">
        <f t="shared" si="1"/>
        <v>68.68</v>
      </c>
      <c r="H18">
        <v>1033</v>
      </c>
      <c r="I18" s="4">
        <f>100*$I$3*(H18-0.25*$I$5)/(0.75*$I$5)*$I$4</f>
        <v>23.177377892030847</v>
      </c>
      <c r="J18">
        <v>731</v>
      </c>
      <c r="K18" s="4">
        <f>100*$K$3*(J18-0.25*$K$5)/(0.75*$K$5)*$K$4</f>
        <v>8.5</v>
      </c>
      <c r="Z18" s="4">
        <v>2537</v>
      </c>
      <c r="AA18" s="4">
        <f>100*$AA$3*(Z18-0.25*$AA$5)/(0.75*$AA$5)*$AA$4</f>
        <v>25.33240837090993</v>
      </c>
      <c r="AB18">
        <v>2963</v>
      </c>
      <c r="AC18" s="4">
        <f>100*$AC$3*(AB18-0.25*$AC$5)/(0.75*$AC$5)*$AC$4</f>
        <v>28.92776978417266</v>
      </c>
    </row>
    <row r="19" spans="1:29" ht="16.5" customHeight="1">
      <c r="A19" s="1">
        <v>14</v>
      </c>
      <c r="B19" s="2" t="s">
        <v>43</v>
      </c>
      <c r="C19" s="2">
        <f t="shared" si="0"/>
        <v>154.40879528767732</v>
      </c>
      <c r="D19" s="9">
        <v>116.94</v>
      </c>
      <c r="E19" s="4">
        <f t="shared" si="1"/>
        <v>58.47</v>
      </c>
      <c r="H19">
        <v>1203</v>
      </c>
      <c r="I19" s="4">
        <f>100*$I$3*(H19-0.25*$I$5)/(0.75*$I$5)*$I$4</f>
        <v>29.295629820051413</v>
      </c>
      <c r="J19">
        <v>1768</v>
      </c>
      <c r="K19" s="4">
        <f>100*$K$3*(J19-0.25*$K$5)/(0.75*$K$5)*$K$4</f>
        <v>39</v>
      </c>
      <c r="AB19">
        <v>2870</v>
      </c>
      <c r="AC19" s="4">
        <f>100*$AC$3*(AB19-0.25*$AC$5)/(0.75*$AC$5)*$AC$4</f>
        <v>27.6431654676259</v>
      </c>
    </row>
    <row r="20" spans="1:11" ht="16.5" customHeight="1">
      <c r="A20" s="1">
        <v>15</v>
      </c>
      <c r="B20" s="3" t="s">
        <v>24</v>
      </c>
      <c r="C20" s="2">
        <f t="shared" si="0"/>
        <v>126.92941176470589</v>
      </c>
      <c r="D20" s="9">
        <v>210.8</v>
      </c>
      <c r="E20" s="4">
        <f t="shared" si="1"/>
        <v>105.4</v>
      </c>
      <c r="J20">
        <v>1174</v>
      </c>
      <c r="K20" s="4">
        <f>100*$K$3*(J20-0.25*$K$5)/(0.75*$K$5)*$K$4</f>
        <v>21.529411764705884</v>
      </c>
    </row>
    <row r="21" spans="1:25" ht="16.5" customHeight="1">
      <c r="A21" s="1">
        <v>16</v>
      </c>
      <c r="B21" s="12" t="s">
        <v>9</v>
      </c>
      <c r="C21" s="2">
        <f t="shared" si="0"/>
        <v>125.3044866827266</v>
      </c>
      <c r="D21" s="9">
        <v>151.94</v>
      </c>
      <c r="E21" s="4">
        <f t="shared" si="1"/>
        <v>75.97</v>
      </c>
      <c r="H21">
        <v>1115</v>
      </c>
      <c r="I21" s="4">
        <f>100*$I$3*(H21-0.25*$I$5)/(0.75*$I$5)*$I$4</f>
        <v>26.128534704370175</v>
      </c>
      <c r="X21" s="4">
        <v>1597</v>
      </c>
      <c r="Y21" s="4">
        <f>100*$Y$3*(X21-0.25*$Y$5)/(0.75*$Y$5)*$Y$4</f>
        <v>23.205951978356442</v>
      </c>
    </row>
    <row r="22" spans="1:23" ht="16.5" customHeight="1">
      <c r="A22" s="1">
        <v>17</v>
      </c>
      <c r="B22" s="12" t="s">
        <v>156</v>
      </c>
      <c r="C22" s="2">
        <f t="shared" si="0"/>
        <v>110.56150200704514</v>
      </c>
      <c r="D22" s="9">
        <v>128.93</v>
      </c>
      <c r="E22" s="4">
        <f t="shared" si="1"/>
        <v>64.465</v>
      </c>
      <c r="V22" s="4">
        <v>2424</v>
      </c>
      <c r="W22" s="4">
        <f>100*$W$3*(V22-0.25*$W$5)/(0.75*$W$5)*$W$4</f>
        <v>46.09650200704514</v>
      </c>
    </row>
    <row r="23" spans="1:29" ht="16.5" customHeight="1">
      <c r="A23" s="1">
        <v>18</v>
      </c>
      <c r="B23" s="2" t="s">
        <v>60</v>
      </c>
      <c r="C23" s="2">
        <f t="shared" si="0"/>
        <v>91.37953620348844</v>
      </c>
      <c r="D23" s="9">
        <v>65.69</v>
      </c>
      <c r="E23" s="4">
        <f t="shared" si="1"/>
        <v>32.845</v>
      </c>
      <c r="H23">
        <v>1083</v>
      </c>
      <c r="I23" s="4">
        <f>100*$I$3*(H23-0.25*$I$5)/(0.75*$I$5)*$I$4</f>
        <v>24.97686375321337</v>
      </c>
      <c r="J23">
        <v>1039</v>
      </c>
      <c r="K23" s="4">
        <f>100*$K$3*(J23-0.25*$K$5)/(0.75*$K$5)*$K$4</f>
        <v>17.558823529411764</v>
      </c>
      <c r="AB23">
        <v>2027</v>
      </c>
      <c r="AC23" s="4">
        <f>100*$AC$3*(AB23-0.25*$AC$5)/(0.75*$AC$5)*$AC$4</f>
        <v>15.998848920863308</v>
      </c>
    </row>
    <row r="24" spans="1:29" ht="16.5" customHeight="1">
      <c r="A24" s="1">
        <v>19</v>
      </c>
      <c r="B24" s="2" t="s">
        <v>34</v>
      </c>
      <c r="C24" s="2">
        <f t="shared" si="0"/>
        <v>89.88184934405417</v>
      </c>
      <c r="D24" s="9">
        <v>114.26</v>
      </c>
      <c r="E24" s="4">
        <f t="shared" si="1"/>
        <v>57.13</v>
      </c>
      <c r="J24">
        <v>727</v>
      </c>
      <c r="K24" s="4">
        <f>100*$K$3*(J24-0.25*$K$5)/(0.75*$K$5)*$K$4</f>
        <v>8.382352941176471</v>
      </c>
      <c r="AB24">
        <v>2633</v>
      </c>
      <c r="AC24" s="4">
        <f>100*$AC$3*(AB24-0.25*$AC$5)/(0.75*$AC$5)*$AC$4</f>
        <v>24.369496402877697</v>
      </c>
    </row>
    <row r="25" spans="1:11" ht="16.5" customHeight="1">
      <c r="A25" s="1">
        <v>20</v>
      </c>
      <c r="B25" s="3" t="s">
        <v>25</v>
      </c>
      <c r="C25" s="2">
        <f t="shared" si="0"/>
        <v>84.06998790261605</v>
      </c>
      <c r="D25" s="9">
        <v>60.82</v>
      </c>
      <c r="E25" s="4">
        <f t="shared" si="1"/>
        <v>30.41</v>
      </c>
      <c r="H25">
        <v>1397</v>
      </c>
      <c r="I25" s="4">
        <f>100*$I$3*(H25-0.25*$I$5)/(0.75*$I$5)*$I$4</f>
        <v>36.27763496143959</v>
      </c>
      <c r="J25">
        <v>1033</v>
      </c>
      <c r="K25" s="4">
        <f>100*$K$3*(J25-0.25*$K$5)/(0.75*$K$5)*$K$4</f>
        <v>17.38235294117647</v>
      </c>
    </row>
    <row r="26" spans="1:5" ht="16.5" customHeight="1">
      <c r="A26" s="1">
        <v>21</v>
      </c>
      <c r="B26" s="12" t="s">
        <v>22</v>
      </c>
      <c r="C26" s="2">
        <f t="shared" si="0"/>
        <v>82.545</v>
      </c>
      <c r="D26" s="9">
        <v>165.09</v>
      </c>
      <c r="E26" s="4">
        <f t="shared" si="1"/>
        <v>82.545</v>
      </c>
    </row>
    <row r="27" spans="1:17" ht="16.5" customHeight="1">
      <c r="A27" s="1">
        <v>22</v>
      </c>
      <c r="B27" s="12" t="s">
        <v>23</v>
      </c>
      <c r="C27" s="2">
        <f t="shared" si="0"/>
        <v>81.95466804979253</v>
      </c>
      <c r="D27" s="9">
        <v>151.15</v>
      </c>
      <c r="E27" s="4">
        <f t="shared" si="1"/>
        <v>75.575</v>
      </c>
      <c r="P27" s="4">
        <v>605</v>
      </c>
      <c r="Q27" s="4">
        <f>100*$Q$3*(P27-0.25*$Q$5)/(0.75*$Q$5)*$Q$4</f>
        <v>6.3796680497925315</v>
      </c>
    </row>
    <row r="28" spans="1:29" ht="16.5" customHeight="1">
      <c r="A28" s="1">
        <v>23</v>
      </c>
      <c r="B28" s="2" t="s">
        <v>100</v>
      </c>
      <c r="C28" s="2">
        <f t="shared" si="0"/>
        <v>75.80061584144926</v>
      </c>
      <c r="D28" s="9">
        <v>47.11</v>
      </c>
      <c r="E28" s="4">
        <f t="shared" si="1"/>
        <v>23.555</v>
      </c>
      <c r="X28" s="4">
        <v>2078</v>
      </c>
      <c r="Y28" s="4">
        <f>100*$Y$3*(X28-0.25*$Y$5)/(0.75*$Y$5)*$Y$4</f>
        <v>36.219141021305376</v>
      </c>
      <c r="AB28">
        <v>2029</v>
      </c>
      <c r="AC28" s="4">
        <f>100*$AC$3*(AB28-0.25*$AC$5)/(0.75*$AC$5)*$AC$4</f>
        <v>16.026474820143882</v>
      </c>
    </row>
    <row r="29" spans="1:29" ht="16.5" customHeight="1">
      <c r="A29" s="1">
        <v>24</v>
      </c>
      <c r="B29" s="12" t="s">
        <v>47</v>
      </c>
      <c r="C29" s="2">
        <f t="shared" si="0"/>
        <v>75.54601459192543</v>
      </c>
      <c r="D29" s="9">
        <v>34.49</v>
      </c>
      <c r="E29" s="4">
        <f t="shared" si="1"/>
        <v>17.245</v>
      </c>
      <c r="H29">
        <v>934</v>
      </c>
      <c r="I29" s="4">
        <f>100*$I$3*(H29-0.25*$I$5)/(0.75*$I$5)*$I$4</f>
        <v>19.614395886889458</v>
      </c>
      <c r="J29">
        <v>1258</v>
      </c>
      <c r="K29" s="4">
        <f>100*$K$3*(J29-0.25*$K$5)/(0.75*$K$5)*$K$4</f>
        <v>24</v>
      </c>
      <c r="AB29">
        <v>1932</v>
      </c>
      <c r="AC29" s="4">
        <f>100*$AC$3*(AB29-0.25*$AC$5)/(0.75*$AC$5)*$AC$4</f>
        <v>14.686618705035972</v>
      </c>
    </row>
    <row r="30" spans="1:29" ht="16.5" customHeight="1">
      <c r="A30" s="1">
        <v>25</v>
      </c>
      <c r="B30" s="5" t="s">
        <v>83</v>
      </c>
      <c r="C30" s="2">
        <f t="shared" si="0"/>
        <v>70.00592554234248</v>
      </c>
      <c r="D30" s="9">
        <v>79.36</v>
      </c>
      <c r="E30" s="4">
        <f t="shared" si="1"/>
        <v>39.68</v>
      </c>
      <c r="H30">
        <v>865</v>
      </c>
      <c r="I30" s="4">
        <f>100*$I$3*(H30-0.25*$I$5)/(0.75*$I$5)*$I$4</f>
        <v>17.13110539845758</v>
      </c>
      <c r="AB30">
        <v>1824</v>
      </c>
      <c r="AC30" s="4">
        <f>100*$AC$3*(AB30-0.25*$AC$5)/(0.75*$AC$5)*$AC$4</f>
        <v>13.194820143884892</v>
      </c>
    </row>
    <row r="31" spans="1:13" ht="16.5" customHeight="1">
      <c r="A31" s="1">
        <v>26</v>
      </c>
      <c r="B31" s="12" t="s">
        <v>29</v>
      </c>
      <c r="C31" s="2">
        <f t="shared" si="0"/>
        <v>65.89053691275168</v>
      </c>
      <c r="D31" s="9">
        <v>65.22</v>
      </c>
      <c r="E31" s="4">
        <f t="shared" si="1"/>
        <v>32.61</v>
      </c>
      <c r="L31" s="4">
        <v>1574</v>
      </c>
      <c r="M31" s="4">
        <f>100*$M$3*(L31-0.25*$M$5)/(0.75*$M$5)*$M$4</f>
        <v>33.28053691275168</v>
      </c>
    </row>
    <row r="32" spans="1:13" ht="16.5" customHeight="1">
      <c r="A32" s="1">
        <v>27</v>
      </c>
      <c r="B32" s="2" t="s">
        <v>99</v>
      </c>
      <c r="C32" s="2">
        <f t="shared" si="0"/>
        <v>59.4489932885906</v>
      </c>
      <c r="D32" s="9">
        <v>53.4</v>
      </c>
      <c r="E32" s="4">
        <f t="shared" si="1"/>
        <v>26.7</v>
      </c>
      <c r="L32" s="4">
        <v>1556</v>
      </c>
      <c r="M32" s="4">
        <f>100*$M$3*(L32-0.25*$M$5)/(0.75*$M$5)*$M$4</f>
        <v>32.748993288590604</v>
      </c>
    </row>
    <row r="33" spans="1:29" ht="16.5" customHeight="1">
      <c r="A33" s="1">
        <v>28</v>
      </c>
      <c r="B33" s="5" t="s">
        <v>81</v>
      </c>
      <c r="C33" s="2">
        <f t="shared" si="0"/>
        <v>55.53349884737606</v>
      </c>
      <c r="D33" s="9">
        <v>27.37</v>
      </c>
      <c r="E33" s="4">
        <f t="shared" si="1"/>
        <v>13.685</v>
      </c>
      <c r="H33">
        <v>876</v>
      </c>
      <c r="I33" s="4">
        <f>100*$I$3*(H33-0.25*$I$5)/(0.75*$I$5)*$I$4</f>
        <v>17.526992287917736</v>
      </c>
      <c r="J33">
        <v>856</v>
      </c>
      <c r="K33" s="4">
        <f>100*$K$3*(J33-0.25*$K$5)/(0.75*$K$5)*$K$4</f>
        <v>12.176470588235295</v>
      </c>
      <c r="AB33">
        <v>1748</v>
      </c>
      <c r="AC33" s="4">
        <f>100*$AC$3*(AB33-0.25*$AC$5)/(0.75*$AC$5)*$AC$4</f>
        <v>12.145035971223022</v>
      </c>
    </row>
    <row r="34" spans="1:13" ht="16.5" customHeight="1">
      <c r="A34" s="1">
        <v>29</v>
      </c>
      <c r="B34" s="3" t="s">
        <v>106</v>
      </c>
      <c r="C34" s="2">
        <f t="shared" si="0"/>
        <v>55.41822406445713</v>
      </c>
      <c r="D34" s="9">
        <v>71.77</v>
      </c>
      <c r="E34" s="4">
        <f t="shared" si="1"/>
        <v>35.885</v>
      </c>
      <c r="H34">
        <v>766</v>
      </c>
      <c r="I34" s="4">
        <f>100*$I$3*(H34-0.25*$I$5)/(0.75*$I$5)*$I$4</f>
        <v>13.568123393316194</v>
      </c>
      <c r="L34" s="4">
        <v>649</v>
      </c>
      <c r="M34" s="4">
        <f>100*$M$3*(L34-0.25*$M$5)/(0.75*$M$5)*$M$4</f>
        <v>5.96510067114094</v>
      </c>
    </row>
    <row r="35" spans="1:29" ht="16.5" customHeight="1">
      <c r="A35" s="1">
        <v>30</v>
      </c>
      <c r="B35" s="2" t="s">
        <v>151</v>
      </c>
      <c r="C35" s="2">
        <f t="shared" si="0"/>
        <v>52.4219720694033</v>
      </c>
      <c r="D35" s="9">
        <v>0</v>
      </c>
      <c r="E35" s="9">
        <f t="shared" si="1"/>
        <v>0</v>
      </c>
      <c r="J35">
        <v>1114</v>
      </c>
      <c r="K35" s="4">
        <f>100*$K$3*(J35-0.25*$K$5)/(0.75*$K$5)*$K$4</f>
        <v>19.764705882352942</v>
      </c>
      <c r="AB35">
        <v>3233</v>
      </c>
      <c r="AC35" s="4">
        <f>100*$AC$3*(AB35-0.25*$AC$5)/(0.75*$AC$5)*$AC$4</f>
        <v>32.65726618705036</v>
      </c>
    </row>
    <row r="36" spans="1:5" ht="16.5" customHeight="1">
      <c r="A36" s="1">
        <v>31</v>
      </c>
      <c r="B36" s="12" t="s">
        <v>11</v>
      </c>
      <c r="C36" s="2">
        <f t="shared" si="0"/>
        <v>51.475</v>
      </c>
      <c r="D36" s="9">
        <v>102.95</v>
      </c>
      <c r="E36" s="4">
        <f t="shared" si="1"/>
        <v>51.475</v>
      </c>
    </row>
    <row r="37" spans="1:29" ht="16.5" customHeight="1">
      <c r="A37" s="1">
        <v>32</v>
      </c>
      <c r="B37" s="5" t="s">
        <v>52</v>
      </c>
      <c r="C37" s="2">
        <f t="shared" si="0"/>
        <v>50.91738926596512</v>
      </c>
      <c r="D37" s="9">
        <v>27.61</v>
      </c>
      <c r="E37" s="4">
        <f t="shared" si="1"/>
        <v>13.805</v>
      </c>
      <c r="H37">
        <v>631</v>
      </c>
      <c r="I37" s="4">
        <f>100*$I$3*(H37-0.25*$I$5)/(0.75*$I$5)*$I$4</f>
        <v>8.709511568123393</v>
      </c>
      <c r="AB37">
        <v>2925</v>
      </c>
      <c r="AC37" s="4">
        <f>100*$AC$3*(AB37-0.25*$AC$5)/(0.75*$AC$5)*$AC$4</f>
        <v>28.402877697841728</v>
      </c>
    </row>
    <row r="38" spans="1:5" ht="16.5" customHeight="1">
      <c r="A38" s="1">
        <v>33</v>
      </c>
      <c r="B38" s="12" t="s">
        <v>18</v>
      </c>
      <c r="C38" s="2">
        <f aca="true" t="shared" si="5" ref="C38:C69">E38+G38+I38+K38+M38+O38+Q38+S38+U38+W38+Y38+AA38++AC38+AE38+AG38+AI38+AK38+AM38+AO38+AQ38+AS38+AU38+AW38+AY38+BA38+BC38+BE38+BG38</f>
        <v>50.855</v>
      </c>
      <c r="D38" s="9">
        <v>101.71</v>
      </c>
      <c r="E38" s="4">
        <f aca="true" t="shared" si="6" ref="E38:E69">D38*0.5</f>
        <v>50.855</v>
      </c>
    </row>
    <row r="39" spans="1:5" ht="16.5" customHeight="1">
      <c r="A39" s="1">
        <v>34</v>
      </c>
      <c r="B39" s="12" t="s">
        <v>17</v>
      </c>
      <c r="C39" s="2">
        <f t="shared" si="5"/>
        <v>49.94</v>
      </c>
      <c r="D39" s="9">
        <v>99.88</v>
      </c>
      <c r="E39" s="4">
        <f t="shared" si="6"/>
        <v>49.94</v>
      </c>
    </row>
    <row r="40" spans="1:11" ht="16.5" customHeight="1">
      <c r="A40" s="1">
        <v>35</v>
      </c>
      <c r="B40" s="2" t="s">
        <v>147</v>
      </c>
      <c r="C40" s="2">
        <f t="shared" si="5"/>
        <v>49.4259791320127</v>
      </c>
      <c r="D40" s="9">
        <v>0</v>
      </c>
      <c r="E40" s="9">
        <f t="shared" si="6"/>
        <v>0</v>
      </c>
      <c r="H40">
        <v>1272</v>
      </c>
      <c r="I40" s="4">
        <f>100*$I$3*(H40-0.25*$I$5)/(0.75*$I$5)*$I$4</f>
        <v>31.77892030848329</v>
      </c>
      <c r="J40">
        <v>1042</v>
      </c>
      <c r="K40" s="4">
        <f>100*$K$3*(J40-0.25*$K$5)/(0.75*$K$5)*$K$4</f>
        <v>17.647058823529413</v>
      </c>
    </row>
    <row r="41" spans="1:5" ht="16.5" customHeight="1">
      <c r="A41" s="1">
        <v>36</v>
      </c>
      <c r="B41" s="12" t="s">
        <v>20</v>
      </c>
      <c r="C41" s="2">
        <f t="shared" si="5"/>
        <v>46.535</v>
      </c>
      <c r="D41" s="9">
        <v>93.07</v>
      </c>
      <c r="E41" s="4">
        <f t="shared" si="6"/>
        <v>46.535</v>
      </c>
    </row>
    <row r="42" spans="1:11" ht="16.5" customHeight="1">
      <c r="A42" s="1">
        <v>37</v>
      </c>
      <c r="B42" s="1" t="s">
        <v>59</v>
      </c>
      <c r="C42" s="2">
        <f t="shared" si="5"/>
        <v>46.3614705882353</v>
      </c>
      <c r="D42" s="9">
        <v>69.37</v>
      </c>
      <c r="E42" s="4">
        <f t="shared" si="6"/>
        <v>34.685</v>
      </c>
      <c r="J42">
        <v>839</v>
      </c>
      <c r="K42" s="4">
        <f>100*$K$3*(J42-0.25*$K$5)/(0.75*$K$5)*$K$4</f>
        <v>11.676470588235295</v>
      </c>
    </row>
    <row r="43" spans="1:11" ht="16.5" customHeight="1">
      <c r="A43" s="1">
        <v>38</v>
      </c>
      <c r="B43" s="5" t="s">
        <v>61</v>
      </c>
      <c r="C43" s="2">
        <f t="shared" si="5"/>
        <v>45.555386360199606</v>
      </c>
      <c r="D43" s="9">
        <v>37.58</v>
      </c>
      <c r="E43" s="4">
        <f t="shared" si="6"/>
        <v>18.79</v>
      </c>
      <c r="H43">
        <v>483</v>
      </c>
      <c r="I43" s="4">
        <f>100*$I$3*(H43-0.25*$I$5)/(0.75*$I$5)*$I$4</f>
        <v>3.383033419023136</v>
      </c>
      <c r="J43">
        <v>1237</v>
      </c>
      <c r="K43" s="4">
        <f>100*$K$3*(J43-0.25*$K$5)/(0.75*$K$5)*$K$4</f>
        <v>23.38235294117647</v>
      </c>
    </row>
    <row r="44" spans="1:5" ht="16.5" customHeight="1">
      <c r="A44" s="1">
        <v>39</v>
      </c>
      <c r="B44" s="12" t="s">
        <v>19</v>
      </c>
      <c r="C44" s="2">
        <f t="shared" si="5"/>
        <v>43.15</v>
      </c>
      <c r="D44" s="9">
        <v>86.3</v>
      </c>
      <c r="E44" s="4">
        <f t="shared" si="6"/>
        <v>43.15</v>
      </c>
    </row>
    <row r="45" spans="1:13" ht="16.5" customHeight="1">
      <c r="A45" s="1">
        <v>40</v>
      </c>
      <c r="B45" s="2" t="s">
        <v>95</v>
      </c>
      <c r="C45" s="2">
        <f t="shared" si="5"/>
        <v>40.650939597315435</v>
      </c>
      <c r="D45" s="9">
        <v>46.22</v>
      </c>
      <c r="E45" s="4">
        <f t="shared" si="6"/>
        <v>23.11</v>
      </c>
      <c r="L45" s="4">
        <v>1041</v>
      </c>
      <c r="M45" s="4">
        <f>100*$M$3*(L45-0.25*$M$5)/(0.75*$M$5)*$M$4</f>
        <v>17.540939597315436</v>
      </c>
    </row>
    <row r="46" spans="1:5" ht="16.5" customHeight="1">
      <c r="A46" s="1">
        <v>41</v>
      </c>
      <c r="B46" s="12" t="s">
        <v>28</v>
      </c>
      <c r="C46" s="2">
        <f t="shared" si="5"/>
        <v>40</v>
      </c>
      <c r="D46" s="9">
        <v>80</v>
      </c>
      <c r="E46" s="4">
        <f t="shared" si="6"/>
        <v>40</v>
      </c>
    </row>
    <row r="47" spans="1:29" ht="16.5" customHeight="1">
      <c r="A47" s="1">
        <v>42</v>
      </c>
      <c r="B47" s="3" t="s">
        <v>37</v>
      </c>
      <c r="C47" s="2">
        <f t="shared" si="5"/>
        <v>35.59234236140499</v>
      </c>
      <c r="D47" s="9">
        <v>31.95</v>
      </c>
      <c r="E47" s="4">
        <f t="shared" si="6"/>
        <v>15.975</v>
      </c>
      <c r="J47">
        <v>929</v>
      </c>
      <c r="K47" s="4">
        <f>100*$K$3*(J47-0.25*$K$5)/(0.75*$K$5)*$K$4</f>
        <v>14.323529411764707</v>
      </c>
      <c r="AB47">
        <v>1252</v>
      </c>
      <c r="AC47" s="4">
        <f>100*$AC$3*(AB47-0.25*$AC$5)/(0.75*$AC$5)*$AC$4</f>
        <v>5.293812949640287</v>
      </c>
    </row>
    <row r="48" spans="1:5" ht="16.5" customHeight="1">
      <c r="A48" s="1">
        <v>43</v>
      </c>
      <c r="B48" s="3" t="s">
        <v>45</v>
      </c>
      <c r="C48" s="2">
        <f t="shared" si="5"/>
        <v>34.695</v>
      </c>
      <c r="D48" s="9">
        <v>69.39</v>
      </c>
      <c r="E48" s="4">
        <f t="shared" si="6"/>
        <v>34.695</v>
      </c>
    </row>
    <row r="49" spans="1:5" ht="16.5" customHeight="1">
      <c r="A49" s="1">
        <v>44</v>
      </c>
      <c r="B49" s="12" t="s">
        <v>44</v>
      </c>
      <c r="C49" s="2">
        <f t="shared" si="5"/>
        <v>32.575</v>
      </c>
      <c r="D49" s="9">
        <v>65.15</v>
      </c>
      <c r="E49" s="4">
        <f t="shared" si="6"/>
        <v>32.575</v>
      </c>
    </row>
    <row r="50" spans="1:5" ht="16.5" customHeight="1">
      <c r="A50" s="1">
        <v>45</v>
      </c>
      <c r="B50" s="12" t="s">
        <v>33</v>
      </c>
      <c r="C50" s="2">
        <f t="shared" si="5"/>
        <v>31.215</v>
      </c>
      <c r="D50" s="9">
        <v>62.43</v>
      </c>
      <c r="E50" s="4">
        <f t="shared" si="6"/>
        <v>31.215</v>
      </c>
    </row>
    <row r="51" spans="1:5" ht="16.5" customHeight="1">
      <c r="A51" s="1">
        <v>46</v>
      </c>
      <c r="B51" s="12" t="s">
        <v>74</v>
      </c>
      <c r="C51" s="2">
        <f t="shared" si="5"/>
        <v>29.835</v>
      </c>
      <c r="D51" s="9">
        <v>59.67</v>
      </c>
      <c r="E51" s="4">
        <f t="shared" si="6"/>
        <v>29.835</v>
      </c>
    </row>
    <row r="52" spans="1:5" ht="16.5" customHeight="1">
      <c r="A52" s="1">
        <v>47</v>
      </c>
      <c r="B52" s="3" t="s">
        <v>31</v>
      </c>
      <c r="C52" s="2">
        <f t="shared" si="5"/>
        <v>29.69</v>
      </c>
      <c r="D52" s="9">
        <v>59.38</v>
      </c>
      <c r="E52" s="4">
        <f t="shared" si="6"/>
        <v>29.69</v>
      </c>
    </row>
    <row r="53" spans="1:5" ht="16.5" customHeight="1">
      <c r="A53" s="1">
        <v>48</v>
      </c>
      <c r="B53" s="12" t="s">
        <v>21</v>
      </c>
      <c r="C53" s="2">
        <f t="shared" si="5"/>
        <v>29.645</v>
      </c>
      <c r="D53" s="9">
        <v>59.29</v>
      </c>
      <c r="E53" s="4">
        <f t="shared" si="6"/>
        <v>29.645</v>
      </c>
    </row>
    <row r="54" spans="1:13" ht="16.5" customHeight="1">
      <c r="A54" s="1">
        <v>49</v>
      </c>
      <c r="B54" s="2" t="s">
        <v>71</v>
      </c>
      <c r="C54" s="2">
        <f t="shared" si="5"/>
        <v>29.611644295302014</v>
      </c>
      <c r="D54" s="9">
        <v>55.03</v>
      </c>
      <c r="E54" s="4">
        <f t="shared" si="6"/>
        <v>27.515</v>
      </c>
      <c r="L54" s="4">
        <v>518</v>
      </c>
      <c r="M54" s="4">
        <f>100*$M$3*(L54-0.25*$M$5)/(0.75*$M$5)*$M$4</f>
        <v>2.0966442953020135</v>
      </c>
    </row>
    <row r="55" spans="1:5" ht="16.5" customHeight="1">
      <c r="A55" s="1">
        <v>50</v>
      </c>
      <c r="B55" s="12" t="s">
        <v>41</v>
      </c>
      <c r="C55" s="2">
        <f t="shared" si="5"/>
        <v>29.365</v>
      </c>
      <c r="D55" s="9">
        <v>58.73</v>
      </c>
      <c r="E55" s="4">
        <f t="shared" si="6"/>
        <v>29.365</v>
      </c>
    </row>
    <row r="56" spans="1:5" ht="16.5" customHeight="1">
      <c r="A56" s="1">
        <v>51</v>
      </c>
      <c r="B56" s="12" t="s">
        <v>76</v>
      </c>
      <c r="C56" s="2">
        <f t="shared" si="5"/>
        <v>26.785</v>
      </c>
      <c r="D56" s="9">
        <v>53.57</v>
      </c>
      <c r="E56" s="4">
        <f t="shared" si="6"/>
        <v>26.785</v>
      </c>
    </row>
    <row r="57" spans="1:11" ht="16.5" customHeight="1">
      <c r="A57" s="1">
        <v>52</v>
      </c>
      <c r="B57" s="2" t="s">
        <v>97</v>
      </c>
      <c r="C57" s="2">
        <f t="shared" si="5"/>
        <v>26.481470588235293</v>
      </c>
      <c r="D57" s="9">
        <v>50.61</v>
      </c>
      <c r="E57" s="4">
        <f t="shared" si="6"/>
        <v>25.305</v>
      </c>
      <c r="J57">
        <v>482</v>
      </c>
      <c r="K57" s="4">
        <f>100*$K$3*(J57-0.25*$K$5)/(0.75*$K$5)*$K$4</f>
        <v>1.1764705882352942</v>
      </c>
    </row>
    <row r="58" spans="1:5" ht="16.5" customHeight="1">
      <c r="A58" s="1">
        <v>53</v>
      </c>
      <c r="B58" s="5" t="s">
        <v>79</v>
      </c>
      <c r="C58" s="2">
        <f t="shared" si="5"/>
        <v>25.915</v>
      </c>
      <c r="D58" s="9">
        <v>51.83</v>
      </c>
      <c r="E58" s="4">
        <f t="shared" si="6"/>
        <v>25.915</v>
      </c>
    </row>
    <row r="59" spans="1:11" ht="16.5" customHeight="1">
      <c r="A59" s="1">
        <v>54</v>
      </c>
      <c r="B59" s="2" t="s">
        <v>62</v>
      </c>
      <c r="C59" s="2">
        <f t="shared" si="5"/>
        <v>25.75588235294118</v>
      </c>
      <c r="D59" s="9">
        <v>26.1</v>
      </c>
      <c r="E59" s="4">
        <f t="shared" si="6"/>
        <v>13.05</v>
      </c>
      <c r="J59">
        <v>874</v>
      </c>
      <c r="K59" s="4">
        <f>100*$K$3*(J59-0.25*$K$5)/(0.75*$K$5)*$K$4</f>
        <v>12.705882352941178</v>
      </c>
    </row>
    <row r="60" spans="1:5" ht="16.5" customHeight="1">
      <c r="A60" s="1">
        <v>55</v>
      </c>
      <c r="B60" s="2" t="s">
        <v>54</v>
      </c>
      <c r="C60" s="2">
        <f t="shared" si="5"/>
        <v>23.195</v>
      </c>
      <c r="D60" s="9">
        <v>46.39</v>
      </c>
      <c r="E60" s="4">
        <f t="shared" si="6"/>
        <v>23.195</v>
      </c>
    </row>
    <row r="61" spans="1:5" ht="16.5" customHeight="1">
      <c r="A61" s="1">
        <v>56</v>
      </c>
      <c r="B61" s="12" t="s">
        <v>53</v>
      </c>
      <c r="C61" s="2">
        <f t="shared" si="5"/>
        <v>23.035</v>
      </c>
      <c r="D61" s="9">
        <v>46.07</v>
      </c>
      <c r="E61" s="4">
        <f t="shared" si="6"/>
        <v>23.035</v>
      </c>
    </row>
    <row r="62" spans="1:5" ht="16.5" customHeight="1">
      <c r="A62" s="1">
        <v>57</v>
      </c>
      <c r="B62" s="12" t="s">
        <v>32</v>
      </c>
      <c r="C62" s="2">
        <f t="shared" si="5"/>
        <v>22.6</v>
      </c>
      <c r="D62" s="9">
        <v>45.2</v>
      </c>
      <c r="E62" s="4">
        <f t="shared" si="6"/>
        <v>22.6</v>
      </c>
    </row>
    <row r="63" spans="1:5" ht="16.5" customHeight="1">
      <c r="A63" s="1">
        <v>58</v>
      </c>
      <c r="B63" s="2" t="s">
        <v>96</v>
      </c>
      <c r="C63" s="2">
        <f t="shared" si="5"/>
        <v>21.455</v>
      </c>
      <c r="D63" s="9">
        <v>42.91</v>
      </c>
      <c r="E63" s="4">
        <f t="shared" si="6"/>
        <v>21.455</v>
      </c>
    </row>
    <row r="64" spans="1:5" ht="16.5" customHeight="1">
      <c r="A64" s="1">
        <v>59</v>
      </c>
      <c r="B64" s="2" t="s">
        <v>116</v>
      </c>
      <c r="C64" s="2">
        <f t="shared" si="5"/>
        <v>20.915</v>
      </c>
      <c r="D64" s="9">
        <v>41.83</v>
      </c>
      <c r="E64" s="4">
        <f t="shared" si="6"/>
        <v>20.915</v>
      </c>
    </row>
    <row r="65" spans="1:5" ht="16.5" customHeight="1">
      <c r="A65" s="1">
        <v>60</v>
      </c>
      <c r="B65" s="2" t="s">
        <v>30</v>
      </c>
      <c r="C65" s="2">
        <f t="shared" si="5"/>
        <v>20.065</v>
      </c>
      <c r="D65" s="9">
        <v>40.13</v>
      </c>
      <c r="E65" s="4">
        <f t="shared" si="6"/>
        <v>20.065</v>
      </c>
    </row>
    <row r="66" spans="1:5" ht="16.5" customHeight="1">
      <c r="A66" s="1">
        <v>61</v>
      </c>
      <c r="B66" s="12" t="s">
        <v>46</v>
      </c>
      <c r="C66" s="2">
        <f t="shared" si="5"/>
        <v>20.06</v>
      </c>
      <c r="D66" s="9">
        <v>40.12</v>
      </c>
      <c r="E66" s="4">
        <f t="shared" si="6"/>
        <v>20.06</v>
      </c>
    </row>
    <row r="67" spans="1:5" ht="16.5" customHeight="1">
      <c r="A67" s="1">
        <v>62</v>
      </c>
      <c r="B67" s="12" t="s">
        <v>117</v>
      </c>
      <c r="C67" s="2">
        <f t="shared" si="5"/>
        <v>19.96</v>
      </c>
      <c r="D67" s="9">
        <v>39.92</v>
      </c>
      <c r="E67" s="4">
        <f t="shared" si="6"/>
        <v>19.96</v>
      </c>
    </row>
    <row r="68" spans="1:5" ht="16.5" customHeight="1">
      <c r="A68" s="1">
        <v>63</v>
      </c>
      <c r="B68" s="12" t="s">
        <v>35</v>
      </c>
      <c r="C68" s="2">
        <f t="shared" si="5"/>
        <v>19.95</v>
      </c>
      <c r="D68" s="9">
        <v>39.9</v>
      </c>
      <c r="E68" s="4">
        <f t="shared" si="6"/>
        <v>19.95</v>
      </c>
    </row>
    <row r="69" spans="1:5" ht="16.5" customHeight="1">
      <c r="A69" s="1">
        <v>64</v>
      </c>
      <c r="B69" s="5" t="s">
        <v>56</v>
      </c>
      <c r="C69" s="2">
        <f t="shared" si="5"/>
        <v>18.68</v>
      </c>
      <c r="D69" s="9">
        <v>37.36</v>
      </c>
      <c r="E69" s="4">
        <f t="shared" si="6"/>
        <v>18.68</v>
      </c>
    </row>
    <row r="70" spans="1:5" ht="16.5" customHeight="1">
      <c r="A70" s="1">
        <v>65</v>
      </c>
      <c r="B70" s="5" t="s">
        <v>73</v>
      </c>
      <c r="C70" s="2">
        <f aca="true" t="shared" si="7" ref="C70:C101">E70+G70+I70+K70+M70+O70+Q70+S70+U70+W70+Y70+AA70++AC70+AE70+AG70+AI70+AK70+AM70+AO70+AQ70+AS70+AU70+AW70+AY70+BA70+BC70+BE70+BG70</f>
        <v>18.51</v>
      </c>
      <c r="D70" s="9">
        <v>37.02</v>
      </c>
      <c r="E70" s="4">
        <f>D70*0.5</f>
        <v>18.51</v>
      </c>
    </row>
    <row r="71" spans="1:5" ht="16.5" customHeight="1">
      <c r="A71" s="1">
        <v>66</v>
      </c>
      <c r="B71" s="12" t="s">
        <v>40</v>
      </c>
      <c r="C71" s="2">
        <f t="shared" si="7"/>
        <v>18.385</v>
      </c>
      <c r="D71" s="9">
        <v>36.77</v>
      </c>
      <c r="E71" s="4">
        <f>D71*0.5</f>
        <v>18.385</v>
      </c>
    </row>
    <row r="72" spans="1:5" ht="16.5" customHeight="1">
      <c r="A72" s="1">
        <v>67</v>
      </c>
      <c r="B72" s="2" t="s">
        <v>130</v>
      </c>
      <c r="C72" s="2">
        <f t="shared" si="7"/>
        <v>18.22</v>
      </c>
      <c r="D72" s="9">
        <v>36.44</v>
      </c>
      <c r="E72" s="4">
        <f>D72*0.5</f>
        <v>18.22</v>
      </c>
    </row>
    <row r="73" spans="1:5" ht="16.5" customHeight="1">
      <c r="A73" s="1">
        <v>68</v>
      </c>
      <c r="B73" s="5" t="s">
        <v>82</v>
      </c>
      <c r="C73" s="2">
        <f t="shared" si="7"/>
        <v>18.055</v>
      </c>
      <c r="D73" s="9">
        <v>36.11</v>
      </c>
      <c r="E73" s="4">
        <f>D73*0.5</f>
        <v>18.055</v>
      </c>
    </row>
    <row r="74" spans="1:29" ht="16.5" customHeight="1">
      <c r="A74" s="1">
        <v>69</v>
      </c>
      <c r="B74" s="2" t="s">
        <v>162</v>
      </c>
      <c r="C74" s="2">
        <f t="shared" si="7"/>
        <v>17.78071942446043</v>
      </c>
      <c r="D74" s="9"/>
      <c r="J74"/>
      <c r="AB74">
        <v>2156</v>
      </c>
      <c r="AC74" s="4">
        <f>100*$AC$3*(AB74-0.25*$AC$5)/(0.75*$AC$5)*$AC$4</f>
        <v>17.78071942446043</v>
      </c>
    </row>
    <row r="75" spans="1:5" ht="16.5" customHeight="1">
      <c r="A75" s="1">
        <v>70</v>
      </c>
      <c r="B75" s="2" t="s">
        <v>118</v>
      </c>
      <c r="C75" s="2">
        <f t="shared" si="7"/>
        <v>17.53</v>
      </c>
      <c r="D75" s="9">
        <v>35.06</v>
      </c>
      <c r="E75" s="4">
        <f aca="true" t="shared" si="8" ref="E75:E115">D75*0.5</f>
        <v>17.53</v>
      </c>
    </row>
    <row r="76" spans="1:5" ht="16.5" customHeight="1">
      <c r="A76" s="1">
        <v>71</v>
      </c>
      <c r="B76" s="5" t="s">
        <v>55</v>
      </c>
      <c r="C76" s="2">
        <f t="shared" si="7"/>
        <v>16.79</v>
      </c>
      <c r="D76" s="9">
        <v>33.58</v>
      </c>
      <c r="E76" s="4">
        <f t="shared" si="8"/>
        <v>16.79</v>
      </c>
    </row>
    <row r="77" spans="1:11" ht="16.5" customHeight="1">
      <c r="A77" s="1">
        <v>72</v>
      </c>
      <c r="B77" s="2" t="s">
        <v>133</v>
      </c>
      <c r="C77" s="2">
        <f t="shared" si="7"/>
        <v>16.13</v>
      </c>
      <c r="D77" s="9">
        <v>3.26</v>
      </c>
      <c r="E77" s="4">
        <f t="shared" si="8"/>
        <v>1.63</v>
      </c>
      <c r="J77">
        <v>935</v>
      </c>
      <c r="K77" s="4">
        <f>100*$K$3*(J77-0.25*$K$5)/(0.75*$K$5)*$K$4</f>
        <v>14.5</v>
      </c>
    </row>
    <row r="78" spans="1:9" ht="16.5" customHeight="1">
      <c r="A78" s="1">
        <v>73</v>
      </c>
      <c r="B78" s="12" t="s">
        <v>51</v>
      </c>
      <c r="C78" s="2">
        <f t="shared" si="7"/>
        <v>15.892699228791772</v>
      </c>
      <c r="D78" s="9">
        <v>8.68</v>
      </c>
      <c r="E78" s="4">
        <f t="shared" si="8"/>
        <v>4.34</v>
      </c>
      <c r="H78">
        <v>710</v>
      </c>
      <c r="I78" s="4">
        <f>100*$I$3*(H78-0.25*$I$5)/(0.75*$I$5)*$I$4</f>
        <v>11.552699228791772</v>
      </c>
    </row>
    <row r="79" spans="1:5" ht="16.5" customHeight="1">
      <c r="A79" s="1">
        <v>74</v>
      </c>
      <c r="B79" s="2" t="s">
        <v>98</v>
      </c>
      <c r="C79" s="2">
        <f t="shared" si="7"/>
        <v>15.21</v>
      </c>
      <c r="D79" s="9">
        <v>30.42</v>
      </c>
      <c r="E79" s="4">
        <f t="shared" si="8"/>
        <v>15.21</v>
      </c>
    </row>
    <row r="80" spans="1:5" ht="16.5" customHeight="1">
      <c r="A80" s="1">
        <v>75</v>
      </c>
      <c r="B80" s="2" t="s">
        <v>50</v>
      </c>
      <c r="C80" s="2">
        <f t="shared" si="7"/>
        <v>14.96</v>
      </c>
      <c r="D80" s="9">
        <v>29.92</v>
      </c>
      <c r="E80" s="4">
        <f t="shared" si="8"/>
        <v>14.96</v>
      </c>
    </row>
    <row r="81" spans="1:5" ht="16.5" customHeight="1">
      <c r="A81" s="1">
        <v>76</v>
      </c>
      <c r="B81" s="2" t="s">
        <v>65</v>
      </c>
      <c r="C81" s="2">
        <f t="shared" si="7"/>
        <v>14.93</v>
      </c>
      <c r="D81" s="9">
        <v>29.86</v>
      </c>
      <c r="E81" s="4">
        <f t="shared" si="8"/>
        <v>14.93</v>
      </c>
    </row>
    <row r="82" spans="1:11" ht="16.5" customHeight="1">
      <c r="A82" s="1">
        <v>77</v>
      </c>
      <c r="B82" s="5" t="s">
        <v>64</v>
      </c>
      <c r="C82" s="2">
        <f t="shared" si="7"/>
        <v>14.85735294117647</v>
      </c>
      <c r="D82" s="9">
        <v>20.95</v>
      </c>
      <c r="E82" s="4">
        <f t="shared" si="8"/>
        <v>10.475</v>
      </c>
      <c r="J82">
        <v>591</v>
      </c>
      <c r="K82" s="4">
        <f>100*$K$3*(J82-0.25*$K$5)/(0.75*$K$5)*$K$4</f>
        <v>4.382352941176471</v>
      </c>
    </row>
    <row r="83" spans="1:5" ht="16.5" customHeight="1">
      <c r="A83" s="1">
        <v>78</v>
      </c>
      <c r="B83" s="12" t="s">
        <v>68</v>
      </c>
      <c r="C83" s="2">
        <f t="shared" si="7"/>
        <v>14.74</v>
      </c>
      <c r="D83" s="9">
        <v>29.48</v>
      </c>
      <c r="E83" s="4">
        <f t="shared" si="8"/>
        <v>14.74</v>
      </c>
    </row>
    <row r="84" spans="1:5" ht="16.5" customHeight="1">
      <c r="A84" s="1">
        <v>79</v>
      </c>
      <c r="B84" s="2" t="s">
        <v>107</v>
      </c>
      <c r="C84" s="2">
        <f t="shared" si="7"/>
        <v>13.93</v>
      </c>
      <c r="D84" s="9">
        <v>27.86</v>
      </c>
      <c r="E84" s="4">
        <f t="shared" si="8"/>
        <v>13.93</v>
      </c>
    </row>
    <row r="85" spans="1:5" ht="16.5" customHeight="1">
      <c r="A85" s="1">
        <v>80</v>
      </c>
      <c r="B85" s="2" t="s">
        <v>119</v>
      </c>
      <c r="C85" s="2">
        <f t="shared" si="7"/>
        <v>13.09</v>
      </c>
      <c r="D85" s="9">
        <v>26.18</v>
      </c>
      <c r="E85" s="4">
        <f t="shared" si="8"/>
        <v>13.09</v>
      </c>
    </row>
    <row r="86" spans="1:5" ht="16.5" customHeight="1">
      <c r="A86" s="1">
        <v>81</v>
      </c>
      <c r="B86" s="12" t="s">
        <v>38</v>
      </c>
      <c r="C86" s="2">
        <f t="shared" si="7"/>
        <v>12.92</v>
      </c>
      <c r="D86" s="9">
        <v>25.84</v>
      </c>
      <c r="E86" s="4">
        <f t="shared" si="8"/>
        <v>12.92</v>
      </c>
    </row>
    <row r="87" spans="1:11" ht="16.5" customHeight="1">
      <c r="A87" s="1">
        <v>82</v>
      </c>
      <c r="B87" s="5" t="s">
        <v>63</v>
      </c>
      <c r="C87" s="2">
        <f t="shared" si="7"/>
        <v>12.906470588235294</v>
      </c>
      <c r="D87" s="9">
        <v>22.46</v>
      </c>
      <c r="E87" s="4">
        <f t="shared" si="8"/>
        <v>11.23</v>
      </c>
      <c r="J87">
        <v>499</v>
      </c>
      <c r="K87" s="4">
        <f>100*$K$3*(J87-0.25*$K$5)/(0.75*$K$5)*$K$4</f>
        <v>1.6764705882352944</v>
      </c>
    </row>
    <row r="88" spans="1:5" ht="16.5" customHeight="1">
      <c r="A88" s="1">
        <v>83</v>
      </c>
      <c r="B88" s="5" t="s">
        <v>69</v>
      </c>
      <c r="C88" s="2">
        <f t="shared" si="7"/>
        <v>12.905</v>
      </c>
      <c r="D88" s="9">
        <v>25.81</v>
      </c>
      <c r="E88" s="4">
        <f t="shared" si="8"/>
        <v>12.905</v>
      </c>
    </row>
    <row r="89" spans="1:29" ht="16.5" customHeight="1">
      <c r="A89" s="1">
        <v>84</v>
      </c>
      <c r="B89" s="2" t="s">
        <v>101</v>
      </c>
      <c r="C89" s="2">
        <f t="shared" si="7"/>
        <v>12.786007194244604</v>
      </c>
      <c r="D89" s="9">
        <v>14.57</v>
      </c>
      <c r="E89" s="4">
        <f t="shared" si="8"/>
        <v>7.285</v>
      </c>
      <c r="AB89">
        <v>1267</v>
      </c>
      <c r="AC89" s="4">
        <f>100*$AC$3*(AB89-0.25*$AC$5)/(0.75*$AC$5)*$AC$4</f>
        <v>5.501007194244605</v>
      </c>
    </row>
    <row r="90" spans="1:9" ht="16.5" customHeight="1">
      <c r="A90" s="1">
        <v>85</v>
      </c>
      <c r="B90" s="5" t="s">
        <v>90</v>
      </c>
      <c r="C90" s="2">
        <f t="shared" si="7"/>
        <v>12.480218508997428</v>
      </c>
      <c r="D90" s="9">
        <v>19.49</v>
      </c>
      <c r="E90" s="4">
        <f t="shared" si="8"/>
        <v>9.745</v>
      </c>
      <c r="H90">
        <v>465</v>
      </c>
      <c r="I90" s="4">
        <f>100*$I$3*(H90-0.25*$I$5)/(0.75*$I$5)*$I$4</f>
        <v>2.7352185089974292</v>
      </c>
    </row>
    <row r="91" spans="1:5" ht="16.5" customHeight="1">
      <c r="A91" s="1">
        <v>86</v>
      </c>
      <c r="B91" s="5" t="s">
        <v>72</v>
      </c>
      <c r="C91" s="2">
        <f t="shared" si="7"/>
        <v>12.445</v>
      </c>
      <c r="D91" s="9">
        <v>24.89</v>
      </c>
      <c r="E91" s="4">
        <f t="shared" si="8"/>
        <v>12.445</v>
      </c>
    </row>
    <row r="92" spans="1:5" ht="16.5" customHeight="1">
      <c r="A92" s="1">
        <v>87</v>
      </c>
      <c r="B92" s="5" t="s">
        <v>87</v>
      </c>
      <c r="C92" s="2">
        <f t="shared" si="7"/>
        <v>12.235</v>
      </c>
      <c r="D92" s="9">
        <v>24.47</v>
      </c>
      <c r="E92" s="4">
        <f t="shared" si="8"/>
        <v>12.235</v>
      </c>
    </row>
    <row r="93" spans="1:5" ht="16.5" customHeight="1">
      <c r="A93" s="1">
        <v>88</v>
      </c>
      <c r="B93" s="2" t="s">
        <v>78</v>
      </c>
      <c r="C93" s="2">
        <f t="shared" si="7"/>
        <v>11.84</v>
      </c>
      <c r="D93" s="9">
        <v>23.68</v>
      </c>
      <c r="E93" s="4">
        <f t="shared" si="8"/>
        <v>11.84</v>
      </c>
    </row>
    <row r="94" spans="1:5" ht="16.5" customHeight="1">
      <c r="A94" s="1">
        <v>89</v>
      </c>
      <c r="B94" s="12" t="s">
        <v>39</v>
      </c>
      <c r="C94" s="2">
        <f t="shared" si="7"/>
        <v>11.725</v>
      </c>
      <c r="D94" s="9">
        <v>23.45</v>
      </c>
      <c r="E94" s="4">
        <f t="shared" si="8"/>
        <v>11.725</v>
      </c>
    </row>
    <row r="95" spans="1:29" ht="16.5" customHeight="1">
      <c r="A95" s="1">
        <v>90</v>
      </c>
      <c r="B95" s="2" t="s">
        <v>104</v>
      </c>
      <c r="C95" s="2">
        <f t="shared" si="7"/>
        <v>11.48641412451434</v>
      </c>
      <c r="D95" s="9">
        <v>6.79</v>
      </c>
      <c r="E95" s="4">
        <f t="shared" si="8"/>
        <v>3.395</v>
      </c>
      <c r="H95"/>
      <c r="T95" s="14">
        <v>927</v>
      </c>
      <c r="U95" s="4">
        <f>100*$U$3*(T95-0.25*$U$5)/(0.75*$U$5)*$U$4</f>
        <v>1.2919896640826873</v>
      </c>
      <c r="AB95">
        <v>1361</v>
      </c>
      <c r="AC95" s="4">
        <f>100*$AC$3*(AB95-0.25*$AC$5)/(0.75*$AC$5)*$AC$4</f>
        <v>6.799424460431654</v>
      </c>
    </row>
    <row r="96" spans="1:5" ht="16.5" customHeight="1">
      <c r="A96" s="1">
        <v>91</v>
      </c>
      <c r="B96" s="2" t="s">
        <v>103</v>
      </c>
      <c r="C96" s="2">
        <f t="shared" si="7"/>
        <v>11.255</v>
      </c>
      <c r="D96" s="9">
        <v>22.51</v>
      </c>
      <c r="E96" s="4">
        <f t="shared" si="8"/>
        <v>11.255</v>
      </c>
    </row>
    <row r="97" spans="1:5" ht="16.5" customHeight="1">
      <c r="A97" s="1">
        <v>92</v>
      </c>
      <c r="B97" s="5" t="s">
        <v>93</v>
      </c>
      <c r="C97" s="2">
        <f t="shared" si="7"/>
        <v>10.02</v>
      </c>
      <c r="D97" s="9">
        <v>20.04</v>
      </c>
      <c r="E97" s="4">
        <f t="shared" si="8"/>
        <v>10.02</v>
      </c>
    </row>
    <row r="98" spans="1:5" ht="16.5" customHeight="1">
      <c r="A98" s="1">
        <v>93</v>
      </c>
      <c r="B98" s="5" t="s">
        <v>92</v>
      </c>
      <c r="C98" s="2">
        <f t="shared" si="7"/>
        <v>9.44</v>
      </c>
      <c r="D98" s="9">
        <v>18.88</v>
      </c>
      <c r="E98" s="4">
        <f t="shared" si="8"/>
        <v>9.44</v>
      </c>
    </row>
    <row r="99" spans="1:5" ht="16.5" customHeight="1">
      <c r="A99" s="1">
        <v>94</v>
      </c>
      <c r="B99" s="2" t="s">
        <v>120</v>
      </c>
      <c r="C99" s="2">
        <f t="shared" si="7"/>
        <v>9.43</v>
      </c>
      <c r="D99" s="9">
        <v>18.86</v>
      </c>
      <c r="E99" s="4">
        <f t="shared" si="8"/>
        <v>9.43</v>
      </c>
    </row>
    <row r="100" spans="1:5" ht="16.5" customHeight="1">
      <c r="A100" s="1">
        <v>95</v>
      </c>
      <c r="B100" s="5" t="s">
        <v>108</v>
      </c>
      <c r="C100" s="2">
        <f t="shared" si="7"/>
        <v>9.185</v>
      </c>
      <c r="D100" s="9">
        <v>18.37</v>
      </c>
      <c r="E100" s="4">
        <f t="shared" si="8"/>
        <v>9.185</v>
      </c>
    </row>
    <row r="101" spans="1:5" ht="16.5" customHeight="1">
      <c r="A101" s="1">
        <v>96</v>
      </c>
      <c r="B101" s="2" t="s">
        <v>77</v>
      </c>
      <c r="C101" s="2">
        <f t="shared" si="7"/>
        <v>9.135</v>
      </c>
      <c r="D101" s="9">
        <v>18.27</v>
      </c>
      <c r="E101" s="4">
        <f t="shared" si="8"/>
        <v>9.135</v>
      </c>
    </row>
    <row r="102" spans="1:5" ht="16.5" customHeight="1">
      <c r="A102" s="1">
        <v>97</v>
      </c>
      <c r="B102" s="5" t="s">
        <v>80</v>
      </c>
      <c r="C102" s="2">
        <f aca="true" t="shared" si="9" ref="C102:C133">E102+G102+I102+K102+M102+O102+Q102+S102+U102+W102+Y102+AA102++AC102+AE102+AG102+AI102+AK102+AM102+AO102+AQ102+AS102+AU102+AW102+AY102+BA102+BC102+BE102+BG102</f>
        <v>9.135</v>
      </c>
      <c r="D102" s="9">
        <v>18.27</v>
      </c>
      <c r="E102" s="4">
        <f t="shared" si="8"/>
        <v>9.135</v>
      </c>
    </row>
    <row r="103" spans="1:5" ht="16.5" customHeight="1">
      <c r="A103" s="1">
        <v>98</v>
      </c>
      <c r="B103" s="3" t="s">
        <v>58</v>
      </c>
      <c r="C103" s="2">
        <f t="shared" si="9"/>
        <v>9.055</v>
      </c>
      <c r="D103" s="9">
        <v>18.11</v>
      </c>
      <c r="E103" s="4">
        <f t="shared" si="8"/>
        <v>9.055</v>
      </c>
    </row>
    <row r="104" spans="1:5" ht="16.5" customHeight="1">
      <c r="A104" s="1">
        <v>99</v>
      </c>
      <c r="B104" s="3" t="s">
        <v>88</v>
      </c>
      <c r="C104" s="2">
        <f t="shared" si="9"/>
        <v>8.595</v>
      </c>
      <c r="D104" s="9">
        <v>17.19</v>
      </c>
      <c r="E104" s="4">
        <f t="shared" si="8"/>
        <v>8.595</v>
      </c>
    </row>
    <row r="105" spans="1:5" ht="16.5" customHeight="1">
      <c r="A105" s="1">
        <v>100</v>
      </c>
      <c r="B105" s="12" t="s">
        <v>66</v>
      </c>
      <c r="C105" s="2">
        <f t="shared" si="9"/>
        <v>8.495</v>
      </c>
      <c r="D105" s="9">
        <v>16.99</v>
      </c>
      <c r="E105" s="4">
        <f t="shared" si="8"/>
        <v>8.495</v>
      </c>
    </row>
    <row r="106" spans="1:5" ht="16.5" customHeight="1">
      <c r="A106" s="1">
        <v>101</v>
      </c>
      <c r="B106" s="5" t="s">
        <v>109</v>
      </c>
      <c r="C106" s="2">
        <f t="shared" si="9"/>
        <v>8.455</v>
      </c>
      <c r="D106" s="9">
        <v>16.91</v>
      </c>
      <c r="E106" s="4">
        <f t="shared" si="8"/>
        <v>8.455</v>
      </c>
    </row>
    <row r="107" spans="1:5" ht="16.5" customHeight="1">
      <c r="A107" s="1">
        <v>102</v>
      </c>
      <c r="B107" s="2" t="s">
        <v>121</v>
      </c>
      <c r="C107" s="2">
        <f t="shared" si="9"/>
        <v>8.09</v>
      </c>
      <c r="D107" s="9">
        <v>16.18</v>
      </c>
      <c r="E107" s="4">
        <f t="shared" si="8"/>
        <v>8.09</v>
      </c>
    </row>
    <row r="108" spans="1:5" ht="16.5" customHeight="1">
      <c r="A108" s="1">
        <v>103</v>
      </c>
      <c r="B108" s="12" t="s">
        <v>70</v>
      </c>
      <c r="C108" s="2">
        <f t="shared" si="9"/>
        <v>7.785</v>
      </c>
      <c r="D108" s="9">
        <v>15.57</v>
      </c>
      <c r="E108" s="4">
        <f t="shared" si="8"/>
        <v>7.785</v>
      </c>
    </row>
    <row r="109" spans="1:5" ht="16.5" customHeight="1">
      <c r="A109" s="1">
        <v>104</v>
      </c>
      <c r="B109" s="5" t="s">
        <v>89</v>
      </c>
      <c r="C109" s="2">
        <f t="shared" si="9"/>
        <v>6.81</v>
      </c>
      <c r="D109" s="9">
        <v>13.62</v>
      </c>
      <c r="E109" s="4">
        <f t="shared" si="8"/>
        <v>6.81</v>
      </c>
    </row>
    <row r="110" spans="1:5" ht="16.5" customHeight="1">
      <c r="A110" s="1">
        <v>105</v>
      </c>
      <c r="B110" s="2" t="s">
        <v>122</v>
      </c>
      <c r="C110" s="2">
        <f t="shared" si="9"/>
        <v>6.76</v>
      </c>
      <c r="D110" s="9">
        <v>13.52</v>
      </c>
      <c r="E110" s="4">
        <f t="shared" si="8"/>
        <v>6.76</v>
      </c>
    </row>
    <row r="111" spans="1:5" ht="16.5" customHeight="1">
      <c r="A111" s="1">
        <v>106</v>
      </c>
      <c r="B111" s="2" t="s">
        <v>123</v>
      </c>
      <c r="C111" s="2">
        <f t="shared" si="9"/>
        <v>6.645</v>
      </c>
      <c r="D111" s="9">
        <v>13.29</v>
      </c>
      <c r="E111" s="4">
        <f t="shared" si="8"/>
        <v>6.645</v>
      </c>
    </row>
    <row r="112" spans="1:5" ht="16.5" customHeight="1">
      <c r="A112" s="1">
        <v>107</v>
      </c>
      <c r="B112" s="2" t="s">
        <v>113</v>
      </c>
      <c r="C112" s="2">
        <f t="shared" si="9"/>
        <v>6.63</v>
      </c>
      <c r="D112" s="9">
        <v>13.26</v>
      </c>
      <c r="E112" s="4">
        <f t="shared" si="8"/>
        <v>6.63</v>
      </c>
    </row>
    <row r="113" spans="1:5" ht="16.5" customHeight="1">
      <c r="A113" s="1">
        <v>108</v>
      </c>
      <c r="B113" s="5" t="s">
        <v>86</v>
      </c>
      <c r="C113" s="2">
        <f t="shared" si="9"/>
        <v>5.885</v>
      </c>
      <c r="D113" s="9">
        <v>11.77</v>
      </c>
      <c r="E113" s="4">
        <f t="shared" si="8"/>
        <v>5.885</v>
      </c>
    </row>
    <row r="114" spans="1:5" ht="16.5" customHeight="1">
      <c r="A114" s="1">
        <v>109</v>
      </c>
      <c r="B114" s="12" t="s">
        <v>75</v>
      </c>
      <c r="C114" s="2">
        <f t="shared" si="9"/>
        <v>5.865</v>
      </c>
      <c r="D114" s="9">
        <v>11.73</v>
      </c>
      <c r="E114" s="4">
        <f t="shared" si="8"/>
        <v>5.865</v>
      </c>
    </row>
    <row r="115" spans="1:5" ht="16.5" customHeight="1">
      <c r="A115" s="1">
        <v>110</v>
      </c>
      <c r="B115" s="12" t="s">
        <v>36</v>
      </c>
      <c r="C115" s="2">
        <f t="shared" si="9"/>
        <v>5.835</v>
      </c>
      <c r="D115" s="9">
        <v>11.67</v>
      </c>
      <c r="E115" s="4">
        <f t="shared" si="8"/>
        <v>5.835</v>
      </c>
    </row>
    <row r="116" spans="1:11" ht="16.5" customHeight="1">
      <c r="A116" s="1">
        <v>111</v>
      </c>
      <c r="B116" s="2" t="s">
        <v>152</v>
      </c>
      <c r="C116" s="2">
        <f t="shared" si="9"/>
        <v>5.8235294117647065</v>
      </c>
      <c r="D116" s="9">
        <v>0</v>
      </c>
      <c r="E116" s="4">
        <v>0</v>
      </c>
      <c r="J116">
        <v>640</v>
      </c>
      <c r="K116" s="4">
        <f>100*$K$3*(J116-0.25*$K$5)/(0.75*$K$5)*$K$4</f>
        <v>5.8235294117647065</v>
      </c>
    </row>
    <row r="117" spans="1:5" ht="16.5" customHeight="1">
      <c r="A117" s="1">
        <v>112</v>
      </c>
      <c r="B117" s="12" t="s">
        <v>27</v>
      </c>
      <c r="C117" s="2">
        <f t="shared" si="9"/>
        <v>5.775</v>
      </c>
      <c r="D117" s="9">
        <v>11.55</v>
      </c>
      <c r="E117" s="4">
        <f aca="true" t="shared" si="10" ref="E117:E148">D117*0.5</f>
        <v>5.775</v>
      </c>
    </row>
    <row r="118" spans="1:5" ht="16.5" customHeight="1">
      <c r="A118" s="1">
        <v>113</v>
      </c>
      <c r="B118" s="2" t="s">
        <v>124</v>
      </c>
      <c r="C118" s="2">
        <f t="shared" si="9"/>
        <v>5.56</v>
      </c>
      <c r="D118" s="9">
        <v>11.12</v>
      </c>
      <c r="E118" s="4">
        <f t="shared" si="10"/>
        <v>5.56</v>
      </c>
    </row>
    <row r="119" spans="1:5" ht="16.5" customHeight="1">
      <c r="A119" s="1">
        <v>114</v>
      </c>
      <c r="B119" s="2" t="s">
        <v>125</v>
      </c>
      <c r="C119" s="2">
        <f t="shared" si="9"/>
        <v>5.46</v>
      </c>
      <c r="D119" s="9">
        <v>10.92</v>
      </c>
      <c r="E119" s="4">
        <f t="shared" si="10"/>
        <v>5.46</v>
      </c>
    </row>
    <row r="120" spans="1:5" ht="16.5" customHeight="1">
      <c r="A120" s="1">
        <v>115</v>
      </c>
      <c r="B120" s="2" t="s">
        <v>49</v>
      </c>
      <c r="C120" s="2">
        <f t="shared" si="9"/>
        <v>4.93</v>
      </c>
      <c r="D120" s="9">
        <v>9.86</v>
      </c>
      <c r="E120" s="4">
        <f t="shared" si="10"/>
        <v>4.93</v>
      </c>
    </row>
    <row r="121" spans="1:5" ht="16.5" customHeight="1">
      <c r="A121" s="1">
        <v>116</v>
      </c>
      <c r="B121" s="2" t="s">
        <v>105</v>
      </c>
      <c r="C121" s="2">
        <f t="shared" si="9"/>
        <v>4.43</v>
      </c>
      <c r="D121" s="9">
        <v>8.86</v>
      </c>
      <c r="E121" s="4">
        <f t="shared" si="10"/>
        <v>4.43</v>
      </c>
    </row>
    <row r="122" spans="1:5" ht="16.5" customHeight="1">
      <c r="A122" s="1">
        <v>117</v>
      </c>
      <c r="B122" s="2" t="s">
        <v>126</v>
      </c>
      <c r="C122" s="2">
        <f t="shared" si="9"/>
        <v>4.325</v>
      </c>
      <c r="D122" s="9">
        <v>8.65</v>
      </c>
      <c r="E122" s="4">
        <f t="shared" si="10"/>
        <v>4.325</v>
      </c>
    </row>
    <row r="123" spans="1:5" ht="16.5" customHeight="1">
      <c r="A123" s="1">
        <v>118</v>
      </c>
      <c r="B123" s="2" t="s">
        <v>102</v>
      </c>
      <c r="C123" s="2">
        <f t="shared" si="9"/>
        <v>4.315</v>
      </c>
      <c r="D123" s="9">
        <v>8.63</v>
      </c>
      <c r="E123" s="4">
        <f t="shared" si="10"/>
        <v>4.315</v>
      </c>
    </row>
    <row r="124" spans="1:5" ht="16.5" customHeight="1">
      <c r="A124" s="1">
        <v>119</v>
      </c>
      <c r="B124" s="2" t="s">
        <v>127</v>
      </c>
      <c r="C124" s="2">
        <f t="shared" si="9"/>
        <v>3.89</v>
      </c>
      <c r="D124" s="9">
        <v>7.78</v>
      </c>
      <c r="E124" s="4">
        <f t="shared" si="10"/>
        <v>3.89</v>
      </c>
    </row>
    <row r="125" spans="1:5" ht="16.5" customHeight="1">
      <c r="A125" s="1">
        <v>120</v>
      </c>
      <c r="B125" s="5" t="s">
        <v>67</v>
      </c>
      <c r="C125" s="2">
        <f t="shared" si="9"/>
        <v>3.86</v>
      </c>
      <c r="D125" s="9">
        <v>7.72</v>
      </c>
      <c r="E125" s="4">
        <f t="shared" si="10"/>
        <v>3.86</v>
      </c>
    </row>
    <row r="126" spans="1:5" ht="16.5" customHeight="1">
      <c r="A126" s="1">
        <v>121</v>
      </c>
      <c r="B126" s="2" t="s">
        <v>128</v>
      </c>
      <c r="C126" s="2">
        <f t="shared" si="9"/>
        <v>3.79</v>
      </c>
      <c r="D126" s="9">
        <v>7.58</v>
      </c>
      <c r="E126" s="4">
        <f t="shared" si="10"/>
        <v>3.79</v>
      </c>
    </row>
    <row r="127" spans="1:5" ht="14.25">
      <c r="A127" s="1">
        <v>122</v>
      </c>
      <c r="B127" s="12" t="s">
        <v>57</v>
      </c>
      <c r="C127" s="2">
        <f t="shared" si="9"/>
        <v>3.675</v>
      </c>
      <c r="D127" s="9">
        <v>7.35</v>
      </c>
      <c r="E127" s="4">
        <f t="shared" si="10"/>
        <v>3.675</v>
      </c>
    </row>
    <row r="128" spans="1:5" ht="14.25">
      <c r="A128" s="1">
        <v>123</v>
      </c>
      <c r="B128" s="2" t="s">
        <v>110</v>
      </c>
      <c r="C128" s="2">
        <f t="shared" si="9"/>
        <v>3.02</v>
      </c>
      <c r="D128" s="9">
        <v>6.04</v>
      </c>
      <c r="E128" s="4">
        <f t="shared" si="10"/>
        <v>3.02</v>
      </c>
    </row>
    <row r="129" spans="1:5" ht="14.25">
      <c r="A129" s="1">
        <v>124</v>
      </c>
      <c r="B129" s="2" t="s">
        <v>94</v>
      </c>
      <c r="C129" s="2">
        <f t="shared" si="9"/>
        <v>2.99</v>
      </c>
      <c r="D129" s="9">
        <v>5.98</v>
      </c>
      <c r="E129" s="4">
        <f t="shared" si="10"/>
        <v>2.99</v>
      </c>
    </row>
    <row r="130" spans="1:5" ht="14.25">
      <c r="A130" s="1">
        <v>125</v>
      </c>
      <c r="B130" s="3" t="s">
        <v>112</v>
      </c>
      <c r="C130" s="2">
        <f t="shared" si="9"/>
        <v>2.955</v>
      </c>
      <c r="D130" s="9">
        <v>5.91</v>
      </c>
      <c r="E130" s="4">
        <f t="shared" si="10"/>
        <v>2.955</v>
      </c>
    </row>
    <row r="131" spans="1:5" ht="14.25">
      <c r="A131" s="1">
        <v>126</v>
      </c>
      <c r="B131" s="12" t="s">
        <v>42</v>
      </c>
      <c r="C131" s="2">
        <f t="shared" si="9"/>
        <v>2.915</v>
      </c>
      <c r="D131" s="9">
        <v>5.83</v>
      </c>
      <c r="E131" s="4">
        <f t="shared" si="10"/>
        <v>2.915</v>
      </c>
    </row>
    <row r="132" spans="1:5" ht="14.25">
      <c r="A132" s="1">
        <v>127</v>
      </c>
      <c r="B132" s="2" t="s">
        <v>111</v>
      </c>
      <c r="C132" s="2">
        <f t="shared" si="9"/>
        <v>2.44</v>
      </c>
      <c r="D132" s="9">
        <v>4.88</v>
      </c>
      <c r="E132" s="4">
        <f t="shared" si="10"/>
        <v>2.44</v>
      </c>
    </row>
    <row r="133" spans="1:5" ht="14.25">
      <c r="A133" s="1">
        <v>128</v>
      </c>
      <c r="B133" s="3" t="s">
        <v>129</v>
      </c>
      <c r="C133" s="2">
        <f t="shared" si="9"/>
        <v>2.435</v>
      </c>
      <c r="D133" s="9">
        <v>4.87</v>
      </c>
      <c r="E133" s="4">
        <f t="shared" si="10"/>
        <v>2.435</v>
      </c>
    </row>
    <row r="134" spans="1:5" ht="14.25">
      <c r="A134" s="1">
        <v>129</v>
      </c>
      <c r="B134" s="12" t="s">
        <v>48</v>
      </c>
      <c r="C134" s="2">
        <f aca="true" t="shared" si="11" ref="C134:C148">E134+G134+I134+K134+M134+O134+Q134+S134+U134+W134+Y134+AA134++AC134+AE134+AG134+AI134+AK134+AM134+AO134+AQ134+AS134+AU134+AW134+AY134+BA134+BC134+BE134+BG134</f>
        <v>2.02</v>
      </c>
      <c r="D134" s="9">
        <v>4.04</v>
      </c>
      <c r="E134" s="4">
        <f t="shared" si="10"/>
        <v>2.02</v>
      </c>
    </row>
    <row r="135" spans="1:5" ht="14.25">
      <c r="A135" s="1">
        <v>130</v>
      </c>
      <c r="B135" s="2" t="s">
        <v>131</v>
      </c>
      <c r="C135" s="2">
        <f t="shared" si="11"/>
        <v>1.995</v>
      </c>
      <c r="D135" s="9">
        <v>3.99</v>
      </c>
      <c r="E135" s="4">
        <f t="shared" si="10"/>
        <v>1.995</v>
      </c>
    </row>
    <row r="136" spans="1:5" ht="14.25">
      <c r="A136" s="1">
        <v>131</v>
      </c>
      <c r="B136" s="5" t="s">
        <v>84</v>
      </c>
      <c r="C136" s="2">
        <f t="shared" si="11"/>
        <v>1.985</v>
      </c>
      <c r="D136" s="9">
        <v>3.97</v>
      </c>
      <c r="E136" s="4">
        <f t="shared" si="10"/>
        <v>1.985</v>
      </c>
    </row>
    <row r="137" spans="1:5" ht="14.25">
      <c r="A137" s="1">
        <v>132</v>
      </c>
      <c r="B137" s="12" t="s">
        <v>85</v>
      </c>
      <c r="C137" s="2">
        <f t="shared" si="11"/>
        <v>1.86</v>
      </c>
      <c r="D137" s="9">
        <v>3.72</v>
      </c>
      <c r="E137" s="4">
        <f t="shared" si="10"/>
        <v>1.86</v>
      </c>
    </row>
    <row r="138" spans="1:5" ht="14.25">
      <c r="A138" s="1">
        <v>133</v>
      </c>
      <c r="B138" s="2" t="s">
        <v>132</v>
      </c>
      <c r="C138" s="2">
        <f t="shared" si="11"/>
        <v>1.745</v>
      </c>
      <c r="D138" s="9">
        <v>3.49</v>
      </c>
      <c r="E138" s="4">
        <f t="shared" si="10"/>
        <v>1.745</v>
      </c>
    </row>
    <row r="139" spans="1:5" ht="14.25">
      <c r="A139" s="1">
        <v>134</v>
      </c>
      <c r="B139" s="2" t="s">
        <v>134</v>
      </c>
      <c r="C139" s="2">
        <f t="shared" si="11"/>
        <v>1.165</v>
      </c>
      <c r="D139" s="9">
        <v>2.33</v>
      </c>
      <c r="E139" s="4">
        <f t="shared" si="10"/>
        <v>1.165</v>
      </c>
    </row>
    <row r="140" spans="1:5" ht="14.25">
      <c r="A140" s="1">
        <v>135</v>
      </c>
      <c r="B140" s="2" t="s">
        <v>135</v>
      </c>
      <c r="C140" s="2">
        <f t="shared" si="11"/>
        <v>1.12</v>
      </c>
      <c r="D140" s="9">
        <v>2.24</v>
      </c>
      <c r="E140" s="4">
        <f t="shared" si="10"/>
        <v>1.12</v>
      </c>
    </row>
    <row r="141" spans="1:5" ht="14.25">
      <c r="A141" s="1">
        <v>136</v>
      </c>
      <c r="B141" s="2" t="s">
        <v>136</v>
      </c>
      <c r="C141" s="2">
        <f t="shared" si="11"/>
        <v>1.115</v>
      </c>
      <c r="D141" s="9">
        <v>2.23</v>
      </c>
      <c r="E141" s="4">
        <f t="shared" si="10"/>
        <v>1.115</v>
      </c>
    </row>
    <row r="142" spans="1:5" ht="14.25">
      <c r="A142" s="1">
        <v>137</v>
      </c>
      <c r="B142" s="2" t="s">
        <v>137</v>
      </c>
      <c r="C142" s="2">
        <f t="shared" si="11"/>
        <v>1.09</v>
      </c>
      <c r="D142" s="9">
        <v>2.18</v>
      </c>
      <c r="E142" s="4">
        <f t="shared" si="10"/>
        <v>1.09</v>
      </c>
    </row>
    <row r="143" spans="1:5" ht="28.5">
      <c r="A143" s="1">
        <v>138</v>
      </c>
      <c r="B143" s="2" t="s">
        <v>138</v>
      </c>
      <c r="C143" s="2">
        <f t="shared" si="11"/>
        <v>0.935</v>
      </c>
      <c r="D143" s="9">
        <v>1.87</v>
      </c>
      <c r="E143" s="4">
        <f t="shared" si="10"/>
        <v>0.935</v>
      </c>
    </row>
    <row r="144" spans="1:5" ht="14.25">
      <c r="A144" s="1">
        <v>139</v>
      </c>
      <c r="B144" s="5" t="s">
        <v>91</v>
      </c>
      <c r="C144" s="2">
        <f t="shared" si="11"/>
        <v>0.87</v>
      </c>
      <c r="D144" s="9">
        <v>1.74</v>
      </c>
      <c r="E144" s="4">
        <f t="shared" si="10"/>
        <v>0.87</v>
      </c>
    </row>
    <row r="145" spans="1:5" ht="14.25">
      <c r="A145" s="1">
        <v>140</v>
      </c>
      <c r="B145" s="2" t="s">
        <v>139</v>
      </c>
      <c r="C145" s="2">
        <f t="shared" si="11"/>
        <v>0.87</v>
      </c>
      <c r="D145" s="9">
        <v>1.74</v>
      </c>
      <c r="E145" s="4">
        <f t="shared" si="10"/>
        <v>0.87</v>
      </c>
    </row>
    <row r="146" spans="1:5" ht="27.75" customHeight="1">
      <c r="A146" s="1">
        <v>141</v>
      </c>
      <c r="B146" s="2" t="s">
        <v>140</v>
      </c>
      <c r="C146" s="2">
        <f t="shared" si="11"/>
        <v>0.845</v>
      </c>
      <c r="D146" s="9">
        <v>1.69</v>
      </c>
      <c r="E146" s="4">
        <f t="shared" si="10"/>
        <v>0.845</v>
      </c>
    </row>
    <row r="147" spans="1:5" ht="14.25">
      <c r="A147" s="1">
        <v>142</v>
      </c>
      <c r="B147" s="5" t="s">
        <v>141</v>
      </c>
      <c r="C147" s="2">
        <f t="shared" si="11"/>
        <v>0.8</v>
      </c>
      <c r="D147" s="9">
        <v>1.6</v>
      </c>
      <c r="E147" s="4">
        <f t="shared" si="10"/>
        <v>0.8</v>
      </c>
    </row>
    <row r="148" spans="1:5" ht="14.25">
      <c r="A148" s="1">
        <v>143</v>
      </c>
      <c r="B148" s="3" t="s">
        <v>142</v>
      </c>
      <c r="C148" s="2">
        <f t="shared" si="11"/>
        <v>0.67</v>
      </c>
      <c r="D148" s="9">
        <v>1.34</v>
      </c>
      <c r="E148" s="4">
        <f t="shared" si="10"/>
        <v>0.67</v>
      </c>
    </row>
    <row r="149" spans="1:28" ht="14.25">
      <c r="A149" s="1"/>
      <c r="B149" s="2"/>
      <c r="C149" s="2"/>
      <c r="AB149"/>
    </row>
    <row r="150" spans="1:3" ht="18">
      <c r="A150" s="1"/>
      <c r="B150" s="17" t="s">
        <v>164</v>
      </c>
      <c r="C150" s="2"/>
    </row>
    <row r="151" spans="1:3" ht="14.25">
      <c r="A151" s="1"/>
      <c r="B151" s="2"/>
      <c r="C151" s="2"/>
    </row>
    <row r="152" spans="1:3" ht="14.25">
      <c r="A152" s="1"/>
      <c r="B152" s="2"/>
      <c r="C152" s="2"/>
    </row>
    <row r="153" spans="1:3" ht="14.25">
      <c r="A153" s="1"/>
      <c r="B153" s="2"/>
      <c r="C153" s="2"/>
    </row>
    <row r="154" spans="1:3" ht="14.25">
      <c r="A154" s="1"/>
      <c r="B154" s="2"/>
      <c r="C154" s="2"/>
    </row>
    <row r="155" spans="1:3" ht="14.25">
      <c r="A155" s="1"/>
      <c r="B155" s="2"/>
      <c r="C155" s="2"/>
    </row>
    <row r="156" spans="1:3" ht="14.25">
      <c r="A156" s="1"/>
      <c r="B156" s="2"/>
      <c r="C156" s="2"/>
    </row>
    <row r="157" spans="1:3" ht="14.25">
      <c r="A157" s="1"/>
      <c r="B157" s="2"/>
      <c r="C157" s="2"/>
    </row>
    <row r="158" spans="1:3" ht="14.25">
      <c r="A158" s="1"/>
      <c r="B158" s="2"/>
      <c r="C158" s="2"/>
    </row>
    <row r="159" spans="1:3" ht="14.25">
      <c r="A159" s="1"/>
      <c r="B159" s="2"/>
      <c r="C159" s="2"/>
    </row>
    <row r="160" spans="1:3" ht="14.25">
      <c r="A160" s="1"/>
      <c r="B160" s="2"/>
      <c r="C160" s="2"/>
    </row>
    <row r="161" spans="1:3" ht="14.25">
      <c r="A161" s="1"/>
      <c r="B161" s="2"/>
      <c r="C161" s="2"/>
    </row>
    <row r="162" spans="1:3" ht="14.25">
      <c r="A162" s="1"/>
      <c r="B162" s="2"/>
      <c r="C162" s="2"/>
    </row>
    <row r="163" spans="1:3" ht="14.25">
      <c r="A163" s="1"/>
      <c r="B163" s="3"/>
      <c r="C163" s="3"/>
    </row>
    <row r="164" spans="1:3" ht="14.25">
      <c r="A164" s="1"/>
      <c r="B164" s="3"/>
      <c r="C164" s="3"/>
    </row>
    <row r="165" spans="1:3" ht="14.25">
      <c r="A165" s="1"/>
      <c r="B165" s="3"/>
      <c r="C165" s="3"/>
    </row>
    <row r="166" spans="1:3" ht="14.25">
      <c r="A166" s="1"/>
      <c r="B166" s="3"/>
      <c r="C166" s="3"/>
    </row>
    <row r="167" spans="1:3" ht="14.25">
      <c r="A167" s="1"/>
      <c r="B167" s="3"/>
      <c r="C167" s="3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procházka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</dc:creator>
  <cp:keywords/>
  <dc:description/>
  <cp:lastModifiedBy>Luděk Procházka</cp:lastModifiedBy>
  <cp:lastPrinted>2007-11-04T20:59:40Z</cp:lastPrinted>
  <dcterms:created xsi:type="dcterms:W3CDTF">2007-05-27T11:00:44Z</dcterms:created>
  <dcterms:modified xsi:type="dcterms:W3CDTF">2008-09-18T18:24:40Z</dcterms:modified>
  <cp:category/>
  <cp:version/>
  <cp:contentType/>
  <cp:contentStatus/>
</cp:coreProperties>
</file>