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.kozisek\Documents\"/>
    </mc:Choice>
  </mc:AlternateContent>
  <xr:revisionPtr revIDLastSave="0" documentId="13_ncr:20001_{183D4F6B-1D15-4AEA-B556-643DC83F70F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3" sheetId="4" r:id="rId1"/>
    <sheet name="data-comps" sheetId="1" r:id="rId2"/>
    <sheet name="data-money" sheetId="3" r:id="rId3"/>
  </sheets>
  <definedNames>
    <definedName name="_xlnm._FilterDatabase" localSheetId="2" hidden="1">'data-money'!$A$1:$U$36</definedName>
  </definedNames>
  <calcPr calcId="191029"/>
  <pivotCaches>
    <pivotCache cacheId="157" r:id="rId4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S3" i="1"/>
  <c r="R4" i="1"/>
  <c r="S4" i="1"/>
  <c r="R5" i="1"/>
  <c r="S5" i="1"/>
  <c r="R6" i="1"/>
  <c r="S6" i="1"/>
  <c r="R7" i="1"/>
  <c r="S7" i="1"/>
  <c r="R8" i="1"/>
  <c r="S8" i="1"/>
  <c r="R10" i="1"/>
  <c r="S10" i="1"/>
  <c r="R11" i="1"/>
  <c r="S11" i="1"/>
  <c r="R12" i="1"/>
  <c r="S12" i="1"/>
  <c r="R13" i="1"/>
  <c r="S13" i="1"/>
  <c r="R14" i="1"/>
  <c r="S14" i="1"/>
  <c r="R16" i="1"/>
  <c r="S16" i="1"/>
  <c r="R17" i="1"/>
  <c r="S17" i="1"/>
  <c r="R18" i="1"/>
  <c r="S18" i="1"/>
  <c r="R19" i="1"/>
  <c r="S19" i="1"/>
  <c r="R20" i="1"/>
  <c r="S20" i="1"/>
  <c r="R22" i="1"/>
  <c r="S22" i="1"/>
  <c r="R23" i="1"/>
  <c r="S23" i="1"/>
  <c r="R24" i="1"/>
  <c r="S24" i="1"/>
  <c r="R25" i="1"/>
  <c r="S25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5" i="1"/>
  <c r="S35" i="1"/>
  <c r="R38" i="1"/>
  <c r="S38" i="1"/>
  <c r="R39" i="1"/>
  <c r="S39" i="1"/>
  <c r="R41" i="1"/>
  <c r="S41" i="1"/>
  <c r="R43" i="1"/>
  <c r="S43" i="1"/>
  <c r="R45" i="1"/>
  <c r="S45" i="1"/>
  <c r="R46" i="1"/>
  <c r="S46" i="1"/>
  <c r="R47" i="1"/>
  <c r="S47" i="1"/>
  <c r="R49" i="1"/>
  <c r="S49" i="1"/>
  <c r="R50" i="1"/>
  <c r="S50" i="1"/>
  <c r="R51" i="1"/>
  <c r="S51" i="1"/>
  <c r="R54" i="1"/>
  <c r="S54" i="1"/>
  <c r="R55" i="1"/>
  <c r="S55" i="1"/>
  <c r="R56" i="1"/>
  <c r="S56" i="1"/>
  <c r="R57" i="1"/>
  <c r="S57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8" i="1"/>
  <c r="S68" i="1"/>
  <c r="R69" i="1"/>
  <c r="S69" i="1"/>
  <c r="R70" i="1"/>
  <c r="S70" i="1"/>
  <c r="R71" i="1"/>
  <c r="S71" i="1"/>
  <c r="S72" i="1"/>
  <c r="R73" i="1"/>
  <c r="S73" i="1"/>
  <c r="R74" i="1"/>
  <c r="S74" i="1"/>
  <c r="R77" i="1"/>
  <c r="S77" i="1"/>
  <c r="R78" i="1"/>
  <c r="S78" i="1"/>
  <c r="R79" i="1"/>
  <c r="S79" i="1"/>
  <c r="R80" i="1"/>
  <c r="S80" i="1"/>
  <c r="R81" i="1"/>
  <c r="S81" i="1"/>
  <c r="R82" i="1"/>
  <c r="S82" i="1"/>
  <c r="R84" i="1"/>
  <c r="S84" i="1"/>
  <c r="R86" i="1"/>
  <c r="S86" i="1"/>
  <c r="R87" i="1"/>
  <c r="S87" i="1"/>
  <c r="R88" i="1"/>
  <c r="S88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2" i="1"/>
  <c r="V33" i="3"/>
  <c r="V26" i="3"/>
  <c r="V25" i="3"/>
  <c r="V3" i="3"/>
  <c r="S34" i="3"/>
  <c r="S33" i="3"/>
  <c r="W33" i="3" s="1"/>
  <c r="W3" i="3"/>
  <c r="U3" i="3"/>
  <c r="S89" i="1" s="1"/>
  <c r="U4" i="3"/>
  <c r="U5" i="3"/>
  <c r="U6" i="3"/>
  <c r="S85" i="1" s="1"/>
  <c r="U7" i="3"/>
  <c r="S75" i="1" s="1"/>
  <c r="U8" i="3"/>
  <c r="S83" i="1" s="1"/>
  <c r="U9" i="3"/>
  <c r="U10" i="3"/>
  <c r="S417" i="1" s="1"/>
  <c r="U11" i="3"/>
  <c r="U12" i="3"/>
  <c r="S67" i="1" s="1"/>
  <c r="U13" i="3"/>
  <c r="U14" i="3"/>
  <c r="S59" i="1" s="1"/>
  <c r="U15" i="3"/>
  <c r="S58" i="1" s="1"/>
  <c r="U16" i="3"/>
  <c r="S53" i="1" s="1"/>
  <c r="U17" i="3"/>
  <c r="S52" i="1" s="1"/>
  <c r="U18" i="3"/>
  <c r="S48" i="1" s="1"/>
  <c r="U19" i="3"/>
  <c r="S42" i="1" s="1"/>
  <c r="U20" i="3"/>
  <c r="S44" i="1" s="1"/>
  <c r="U21" i="3"/>
  <c r="S37" i="1" s="1"/>
  <c r="U22" i="3"/>
  <c r="S40" i="1" s="1"/>
  <c r="U23" i="3"/>
  <c r="S36" i="1" s="1"/>
  <c r="U24" i="3"/>
  <c r="S34" i="1" s="1"/>
  <c r="U25" i="3"/>
  <c r="S26" i="1" s="1"/>
  <c r="U26" i="3"/>
  <c r="S21" i="1" s="1"/>
  <c r="U27" i="3"/>
  <c r="S15" i="1" s="1"/>
  <c r="U28" i="3"/>
  <c r="U29" i="3"/>
  <c r="S9" i="1" s="1"/>
  <c r="U30" i="3"/>
  <c r="S2" i="1" s="1"/>
  <c r="U31" i="3"/>
  <c r="U32" i="3"/>
  <c r="U33" i="3"/>
  <c r="U34" i="3"/>
  <c r="U35" i="3"/>
  <c r="U2" i="3"/>
  <c r="S105" i="1" s="1"/>
  <c r="T3" i="3"/>
  <c r="R89" i="1" s="1"/>
  <c r="T4" i="3"/>
  <c r="R90" i="1" s="1"/>
  <c r="T5" i="3"/>
  <c r="T6" i="3"/>
  <c r="R85" i="1" s="1"/>
  <c r="T7" i="3"/>
  <c r="R75" i="1" s="1"/>
  <c r="T8" i="3"/>
  <c r="R83" i="1" s="1"/>
  <c r="T9" i="3"/>
  <c r="T10" i="3"/>
  <c r="R417" i="1" s="1"/>
  <c r="T11" i="3"/>
  <c r="R72" i="1" s="1"/>
  <c r="T12" i="3"/>
  <c r="R67" i="1" s="1"/>
  <c r="T13" i="3"/>
  <c r="T14" i="3"/>
  <c r="R59" i="1" s="1"/>
  <c r="T15" i="3"/>
  <c r="R58" i="1" s="1"/>
  <c r="T16" i="3"/>
  <c r="R53" i="1" s="1"/>
  <c r="T17" i="3"/>
  <c r="R52" i="1" s="1"/>
  <c r="T18" i="3"/>
  <c r="R48" i="1" s="1"/>
  <c r="T19" i="3"/>
  <c r="R42" i="1" s="1"/>
  <c r="T20" i="3"/>
  <c r="R44" i="1" s="1"/>
  <c r="T21" i="3"/>
  <c r="R37" i="1" s="1"/>
  <c r="T22" i="3"/>
  <c r="R40" i="1" s="1"/>
  <c r="T23" i="3"/>
  <c r="R36" i="1" s="1"/>
  <c r="T24" i="3"/>
  <c r="V24" i="3" s="1"/>
  <c r="T25" i="3"/>
  <c r="R26" i="1" s="1"/>
  <c r="T26" i="3"/>
  <c r="R21" i="1" s="1"/>
  <c r="T27" i="3"/>
  <c r="R15" i="1" s="1"/>
  <c r="T28" i="3"/>
  <c r="T29" i="3"/>
  <c r="R9" i="1" s="1"/>
  <c r="T30" i="3"/>
  <c r="T31" i="3"/>
  <c r="T32" i="3"/>
  <c r="T33" i="3"/>
  <c r="T34" i="3"/>
  <c r="V34" i="3" s="1"/>
  <c r="T35" i="3"/>
  <c r="T2" i="3"/>
  <c r="R105" i="1" s="1"/>
  <c r="R3" i="3"/>
  <c r="S3" i="3"/>
  <c r="R4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W25" i="3" s="1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5" i="3"/>
  <c r="S35" i="3"/>
  <c r="S2" i="3"/>
  <c r="R2" i="3"/>
  <c r="R34" i="1" l="1"/>
  <c r="W26" i="3"/>
  <c r="W24" i="3"/>
  <c r="S76" i="1"/>
  <c r="W34" i="3"/>
  <c r="R76" i="1"/>
</calcChain>
</file>

<file path=xl/sharedStrings.xml><?xml version="1.0" encoding="utf-8"?>
<sst xmlns="http://schemas.openxmlformats.org/spreadsheetml/2006/main" count="1742" uniqueCount="1011">
  <si>
    <t>Period</t>
  </si>
  <si>
    <t>Name</t>
  </si>
  <si>
    <t>Discipline</t>
  </si>
  <si>
    <t>Ta</t>
  </si>
  <si>
    <t>Pn</t>
  </si>
  <si>
    <t>Pq</t>
  </si>
  <si>
    <t>Td</t>
  </si>
  <si>
    <t>Tasks</t>
  </si>
  <si>
    <t>Pq_srp</t>
  </si>
  <si>
    <t>Pq_srtp</t>
  </si>
  <si>
    <t>Number of pilots</t>
  </si>
  <si>
    <t>A number of pilots last 12 months</t>
  </si>
  <si>
    <t>A number of competitions last 12 months</t>
  </si>
  <si>
    <t>Days since the end of Comp</t>
  </si>
  <si>
    <t>Last pilot score</t>
  </si>
  <si>
    <t>Winner pilot score</t>
  </si>
  <si>
    <t>2022-08-25 - 2022-08-28</t>
  </si>
  <si>
    <t>Greifenburg Open 2022 Information</t>
  </si>
  <si>
    <t>Paragliding Cross Country</t>
  </si>
  <si>
    <t>2022-08-22 - 2022-08-27</t>
  </si>
  <si>
    <t>BGD Weightless</t>
  </si>
  <si>
    <t>2022-08-19 - 2022-08-21</t>
  </si>
  <si>
    <t>2022 Brazil Ilha do Ar Open PG - 2nd Paulista</t>
  </si>
  <si>
    <t>2022-08-15 - 2022-08-21</t>
  </si>
  <si>
    <t>Nordic Open 2022</t>
  </si>
  <si>
    <t>2022-08-14 - 2022-08-20</t>
  </si>
  <si>
    <t>German Flatlands Paragliding 2022 (in Altes Lager)</t>
  </si>
  <si>
    <t>2022-08-13 - 2022-08-20</t>
  </si>
  <si>
    <t>Belgian Open Piedrahita</t>
  </si>
  <si>
    <t>XVIII Copa Piedechinche Open FAI 2 2022</t>
  </si>
  <si>
    <t>2022-08-12 - 2022-08-15</t>
  </si>
  <si>
    <t>5. Ikarus Open 2022</t>
  </si>
  <si>
    <t>2022-08-12 - 2022-08-14</t>
  </si>
  <si>
    <t>2022 Brazil XMantiqueira Open PG - 3nd Mineiro</t>
  </si>
  <si>
    <t>2022-08-09 - 2022-08-14</t>
  </si>
  <si>
    <t>Ali Dağı XC Open 2022</t>
  </si>
  <si>
    <t>2022-08-07 - 2022-08-13</t>
  </si>
  <si>
    <t>Swiss Open Disentis 2022</t>
  </si>
  <si>
    <t>2022-08-06 - 2022-08-12</t>
  </si>
  <si>
    <t>Alsace Vosges Open 2022</t>
  </si>
  <si>
    <t>2022-08-05 - 2022-08-07</t>
  </si>
  <si>
    <t>2022 Finnish Open XC League, round 3</t>
  </si>
  <si>
    <t>2022-07-25 - 2022-08-06</t>
  </si>
  <si>
    <t>16th FAI Paragliding European Championship</t>
  </si>
  <si>
    <t>2022-07-29 - 2022-07-31</t>
  </si>
  <si>
    <t>Bela Vista Race 2022</t>
  </si>
  <si>
    <t>2022-07-28 - 2022-07-31</t>
  </si>
  <si>
    <t>Palz-Alsace-Open 2022</t>
  </si>
  <si>
    <t>2022-07-26 - 2022-07-31</t>
  </si>
  <si>
    <t>Mercimek Tepe XC OPEN 2022 - Turkish National Cup</t>
  </si>
  <si>
    <t>2022-07-22 - 2022-07-24</t>
  </si>
  <si>
    <t>2022 Finnish Open XC League, round 2</t>
  </si>
  <si>
    <t>2022-07-18 - 2022-07-22</t>
  </si>
  <si>
    <t>XC Caspian Cup 2022</t>
  </si>
  <si>
    <t>2022-07-14 - 2022-07-21</t>
  </si>
  <si>
    <t>Paragliding World Cup Macedonia 2022 ::: Krushevo</t>
  </si>
  <si>
    <t>2022-07-16 - 2022-07-17</t>
  </si>
  <si>
    <t>Alpe-Adria-Cup 2022</t>
  </si>
  <si>
    <t>2022-07-09 - 2022-07-16</t>
  </si>
  <si>
    <t>2nd British Sports Trophy</t>
  </si>
  <si>
    <t>2022-07-07 - 2022-07-10</t>
  </si>
  <si>
    <t>31th open int. AlpenrosenCup 2022 for Paragliders - Austrian Open &amp; Tyrolean Championship</t>
  </si>
  <si>
    <t>2022-07-04 - 2022-07-10</t>
  </si>
  <si>
    <t>PrePWC Flymaster Open - Hungarian Open 2022</t>
  </si>
  <si>
    <t>2022-07-03 - 2022-07-09</t>
  </si>
  <si>
    <t>Bulgarian, Czech &amp; Slovak Open Championship</t>
  </si>
  <si>
    <t>Iberian Cross Open / Portuguese National Paragliding Championship 2022 / Spanish National League, Montalegre</t>
  </si>
  <si>
    <t>2022-07-02 - 2022-07-08</t>
  </si>
  <si>
    <t>Supair week 2022 - XC Paragliding Open - Annecy</t>
  </si>
  <si>
    <t>2022-07-02 - 2022-07-07</t>
  </si>
  <si>
    <t>Bayramoren XC Open 2022</t>
  </si>
  <si>
    <t>2022-06-27 - 2022-07-02</t>
  </si>
  <si>
    <t>Swiss Paragliding Open Scuol 2022</t>
  </si>
  <si>
    <t>2022-06-26 - 2022-07-02</t>
  </si>
  <si>
    <t>2022 US Open of Paragliding</t>
  </si>
  <si>
    <t>2022-06-25 - 2022-07-02</t>
  </si>
  <si>
    <t>33rd British Paragliding Championships</t>
  </si>
  <si>
    <t>Norwegian Open</t>
  </si>
  <si>
    <t>Paragliding World Cup Romania 2022 ::: Clopotiva</t>
  </si>
  <si>
    <t>2022-06-25 - 2022-06-26</t>
  </si>
  <si>
    <t>Pyhrn Priel Cup 2022</t>
  </si>
  <si>
    <t>2022-06-24 - 2022-06-26</t>
  </si>
  <si>
    <t>Vilnius Cup 2022</t>
  </si>
  <si>
    <t>2022-06-23 - 2022-06-26</t>
  </si>
  <si>
    <t>Hessenmeisterschaft 2022 Paragliding</t>
  </si>
  <si>
    <t>2022-06-19 - 2022-06-26</t>
  </si>
  <si>
    <t>2DA COPA CROSS COUNTRY BALBOA CAUCA</t>
  </si>
  <si>
    <t>2022-06-19 - 2022-06-24</t>
  </si>
  <si>
    <t>Ozone Chelan Open 2022</t>
  </si>
  <si>
    <t>2022-06-18 - 2022-06-24</t>
  </si>
  <si>
    <t>SkyTribe XC Romanian &amp; Moldavian Open 2022</t>
  </si>
  <si>
    <t>2022-06-18 - 2022-06-19</t>
  </si>
  <si>
    <t>Superfinal Do Cico -  Circuito Centro Oeste De Parapente 2022</t>
  </si>
  <si>
    <t>2022-06-16 - 2022-06-19</t>
  </si>
  <si>
    <t>Alpen Cup - Kaiserwinkl 2022</t>
  </si>
  <si>
    <t>Liga Nacional  FAI II Gata 2022</t>
  </si>
  <si>
    <t>2022-06-16 - 2022-06-18</t>
  </si>
  <si>
    <t>Meatfly Beskydy Open 2022</t>
  </si>
  <si>
    <t>2022-06-14 - 2022-06-18</t>
  </si>
  <si>
    <t>Iceland PG Open 2022</t>
  </si>
  <si>
    <t>2022-06-12 - 2022-06-18</t>
  </si>
  <si>
    <t>6th Naviter Open 2022</t>
  </si>
  <si>
    <t>2022 Finnish Open XC League, round 1</t>
  </si>
  <si>
    <t>2022-06-11 - 2022-06-12</t>
  </si>
  <si>
    <t>Kaiser Trophy 2022</t>
  </si>
  <si>
    <t>Swiss Cup Moléson 2022</t>
  </si>
  <si>
    <t>2022-06-08 - 2022-06-12</t>
  </si>
  <si>
    <t>2022 Korean Paragliding Championship</t>
  </si>
  <si>
    <t>Ivanec Open 2022- CROATIAN &amp; SLOVENIAN NATIONAL</t>
  </si>
  <si>
    <t>2022-06-06 - 2022-06-11</t>
  </si>
  <si>
    <t>Italian Paragliding Open - XXXVII Guarnieri International Trophy</t>
  </si>
  <si>
    <t>2022-06-05 - 2022-06-11</t>
  </si>
  <si>
    <t>3d Freedom Open 2022</t>
  </si>
  <si>
    <t>2022-06-04 - 2022-06-06</t>
  </si>
  <si>
    <t>Hemsedal/Hallingdal Open 2022</t>
  </si>
  <si>
    <t>Zillertal Battle 2022</t>
  </si>
  <si>
    <t>Swiss Cup Frutigen 2022</t>
  </si>
  <si>
    <t>2022-06-02 - 2022-06-05</t>
  </si>
  <si>
    <t>Vrsac Open</t>
  </si>
  <si>
    <t>2022-05-28 - 2022-06-04</t>
  </si>
  <si>
    <t>Campeonato de España Cross FAI II Yelmo 2022</t>
  </si>
  <si>
    <t>Pre-Worlds 2022 : Test Event of the 18th FAI World Paragliding Championship 2023</t>
  </si>
  <si>
    <t>2022-05-29 - 2022-06-03</t>
  </si>
  <si>
    <t>Çameli Spring Cup 2022</t>
  </si>
  <si>
    <t>2022-05-27 - 2022-05-29</t>
  </si>
  <si>
    <t>2022 Brazil Alfredo Chaves Open PG - 4th Capixaba</t>
  </si>
  <si>
    <t>Swiss Cup Engelberg 2022</t>
  </si>
  <si>
    <t>2022-05-21 - 2022-05-28</t>
  </si>
  <si>
    <t>Open Chiquimula 2022</t>
  </si>
  <si>
    <t>2022-05-21 - 2022-05-27</t>
  </si>
  <si>
    <t>PG French Open 2022</t>
  </si>
  <si>
    <t>2022-05-20 - 2022-05-22</t>
  </si>
  <si>
    <t>2022 BRAZIL ANDRADAS OPEN PG - 1ST PAULISTA</t>
  </si>
  <si>
    <t>2022 Korean Paragliding League 2nd</t>
  </si>
  <si>
    <t>2022-05-19 - 2022-05-22</t>
  </si>
  <si>
    <t>Adrenalin cup 2022</t>
  </si>
  <si>
    <t>2022-05-13 - 2022-05-19</t>
  </si>
  <si>
    <t>PrePWC SkyDreamers Open 2022</t>
  </si>
  <si>
    <t>2022-05-14 - 2022-05-15</t>
  </si>
  <si>
    <t>Swiss Cup Grindelwald 2022</t>
  </si>
  <si>
    <t>2022-05-13 - 2022-05-15</t>
  </si>
  <si>
    <t>BRAZIL - 2ª ETAPA CICO - CIRCUITO CENTRO OESTE DE PARAPENTE (GOIÁS)</t>
  </si>
  <si>
    <t>2022 BRAZIL PANCAS OPEN PG - 3TH CAPIXABA</t>
  </si>
  <si>
    <t>2022-05-11 - 2022-05-15</t>
  </si>
  <si>
    <t>Liga Nacional Pre-PWC FAI II Pegalajar 2022</t>
  </si>
  <si>
    <t>2022-05-07 - 2022-05-08</t>
  </si>
  <si>
    <t>Swedish Paragliding Cup Alleberg 2022</t>
  </si>
  <si>
    <t>2022-05-06 - 2022-05-08</t>
  </si>
  <si>
    <t>2022 Brazil Caputira Open PG - 2nd Mineiro</t>
  </si>
  <si>
    <t>2022-05-05 - 2022-05-08</t>
  </si>
  <si>
    <t>Raná Cup 2022</t>
  </si>
  <si>
    <t>2022-05-01 - 2022-05-07</t>
  </si>
  <si>
    <t>Niviuk Paragliding Open</t>
  </si>
  <si>
    <t>2022-05-02 - 2022-05-06</t>
  </si>
  <si>
    <t>11.FLOW MOSEL OPEN</t>
  </si>
  <si>
    <t>2022-05-01 - 2022-05-05</t>
  </si>
  <si>
    <t>Rose Valley XC</t>
  </si>
  <si>
    <t>2022-04-30 - 2022-05-01</t>
  </si>
  <si>
    <t>Radsberg Open Big Air 2022</t>
  </si>
  <si>
    <t>Skrydis Kartu taurė 2022</t>
  </si>
  <si>
    <t>2022-04-24 - 2022-04-30</t>
  </si>
  <si>
    <t>Barberton Paragliding Open 2022</t>
  </si>
  <si>
    <t>2022-04-23 - 2022-04-24</t>
  </si>
  <si>
    <t>2ª Etapa Campeonato Gaucho de Parapente 2022 - Nova Petrolpolis - RS</t>
  </si>
  <si>
    <t>2022-04-22 - 2022-04-24</t>
  </si>
  <si>
    <t>Staufen Cup 2022 BaWü Open und Vorarlberger Landesmeisterschaft 2022 im Gleitschirmfliegen</t>
  </si>
  <si>
    <t>2022 Korean Paragliding League 1st- Hapcheon</t>
  </si>
  <si>
    <t>2022-04-14 - 2022-04-18</t>
  </si>
  <si>
    <t>Montegrappa Trophy 2022</t>
  </si>
  <si>
    <t>2022-04-08 - 2022-04-16</t>
  </si>
  <si>
    <t>5th FAI Pan-American Paragliding Championship</t>
  </si>
  <si>
    <t>2022-04-09 - 2022-04-10</t>
  </si>
  <si>
    <t>SWISS LEAGUE CUP April 2022</t>
  </si>
  <si>
    <t>2022-03-30 - 2022-04-04</t>
  </si>
  <si>
    <t>San Joaquín Paragliding XC 2022</t>
  </si>
  <si>
    <t>2022-03-26 - 2022-04-02</t>
  </si>
  <si>
    <t>Paragliding Worlds cup Brazil 2022 ::: Baixo Guandu</t>
  </si>
  <si>
    <t>2022-03-19 - 2022-03-20</t>
  </si>
  <si>
    <t>XC Savinjska Open</t>
  </si>
  <si>
    <t>2022-03-17 - 2022-03-20</t>
  </si>
  <si>
    <t>OGO International Open 2022</t>
  </si>
  <si>
    <t>2022-03-12 - 2022-03-19</t>
  </si>
  <si>
    <t>Brazilian Nationals 1st Round Cat 2 PrePWC</t>
  </si>
  <si>
    <t>2022-03-07 - 2022-03-12</t>
  </si>
  <si>
    <t>Open Trujillo 2022</t>
  </si>
  <si>
    <t>2022-03-05 - 2022-03-06</t>
  </si>
  <si>
    <t>South Brazil Paragliding Open 2022 - Santa Catarina</t>
  </si>
  <si>
    <t>SWISS LEAGUE CUP March 2022</t>
  </si>
  <si>
    <t>2022-03-04 - 2022-03-06</t>
  </si>
  <si>
    <t>2022 Brazil Castelo Open PG - 1st Capixaba</t>
  </si>
  <si>
    <t>2022-02-27 - 2022-03-01</t>
  </si>
  <si>
    <t>Copa Valadares de Parapente 2022</t>
  </si>
  <si>
    <t>2022-02-20 - 2022-02-26</t>
  </si>
  <si>
    <t>Not the NZ PG Open 2022</t>
  </si>
  <si>
    <t>Campeonato Argentino de Parapente - Cuchi Corral - Feb22</t>
  </si>
  <si>
    <t>2022-02-19 - 2022-02-20</t>
  </si>
  <si>
    <t>1ª ETAPA DO CAMPEONATO CATARINENSE DE PARAPENTE 2022 - JARAGUÁ DO SUL - SC</t>
  </si>
  <si>
    <t>2022-02-13 - 2022-02-19</t>
  </si>
  <si>
    <t>Flow Corryong PG Open 2022</t>
  </si>
  <si>
    <t>2022-02-12 - 2022-02-13</t>
  </si>
  <si>
    <t>1ª ETAPA CAMP. GAÚCHO DE PARAPENTE 2022 - FAI 2 - ROLANTE - RS</t>
  </si>
  <si>
    <t>2022-02-06 - 2022-02-13</t>
  </si>
  <si>
    <t>Paragliding World Cup Colombia 2022 ::: Roldanillo</t>
  </si>
  <si>
    <t>2022-02-05 - 2022-02-11</t>
  </si>
  <si>
    <t>Bright Open 2022</t>
  </si>
  <si>
    <t>2022-01-30 - 2022-02-05</t>
  </si>
  <si>
    <t>3rd British Winter Open</t>
  </si>
  <si>
    <t>2022-01-31 - 2022-02-04</t>
  </si>
  <si>
    <t>Cloudbase Cup - Geno 2022</t>
  </si>
  <si>
    <t>2022-01-29 - 2022-01-31</t>
  </si>
  <si>
    <t>Auckland Regional Paragliding Competition 2022</t>
  </si>
  <si>
    <t>2022-01-22 - 2022-01-29</t>
  </si>
  <si>
    <t>Open Roldanillo 2022 Primera válida Campeonato Nacional Colombiano</t>
  </si>
  <si>
    <t>2022-01-07 - 2022-01-15</t>
  </si>
  <si>
    <t>17th Monarca Paragliding Open</t>
  </si>
  <si>
    <t>2022-01-04 - 2022-01-08</t>
  </si>
  <si>
    <t>Open Andes 2022</t>
  </si>
  <si>
    <t>2021-12-27 - 2021-12-30</t>
  </si>
  <si>
    <t>NZ Southern Fun 2021</t>
  </si>
  <si>
    <t>2021-12-14 - 2021-12-18</t>
  </si>
  <si>
    <t>Open Placivel 2021</t>
  </si>
  <si>
    <t>2021-12-12 - 2021-12-18</t>
  </si>
  <si>
    <t>The 2021 South Africa Open Porterville(2021SAO)</t>
  </si>
  <si>
    <t>2021-12-13 - 2021-12-17</t>
  </si>
  <si>
    <t>CAMPEONATO MEXICANO DE PARAPENTE 2021</t>
  </si>
  <si>
    <t>2021-12-04 - 2021-12-07</t>
  </si>
  <si>
    <t>Liga Nacional Tenerife - Paragliding Open 2021</t>
  </si>
  <si>
    <t>2021-11-25 - 2021-11-28</t>
  </si>
  <si>
    <t>Campeonato Pinturas Unidas Cross Country Ecuador Guayaquil 2021</t>
  </si>
  <si>
    <t>2021-11-19 - 2021-11-21</t>
  </si>
  <si>
    <t>1ST K-PARA OPEN COMPETITION - HAPCHEON</t>
  </si>
  <si>
    <t>2021-11-13 - 2021-11-15</t>
  </si>
  <si>
    <t>3ª Etapa do Campeonato Paulista de Parapente 2021</t>
  </si>
  <si>
    <t>2021-10-31 - 2021-11-13</t>
  </si>
  <si>
    <t>17th FAI World Paragliding Championships Tucumán - Argentina</t>
  </si>
  <si>
    <t>2021-11-06 - 2021-11-07</t>
  </si>
  <si>
    <t>2ª ETAPA DO MINEIRO / 1ª ETAPA DO CAPUTIRENSE</t>
  </si>
  <si>
    <t>2021-10-30 - 2021-11-02</t>
  </si>
  <si>
    <t>2ª Etapa do Campeonato Paulista de Parapente 2021</t>
  </si>
  <si>
    <t>2021-10-20 - 2021-10-27</t>
  </si>
  <si>
    <t xml:space="preserve">Paragliding World Cup Argentina 2021 ::: La Rioja </t>
  </si>
  <si>
    <t>2021-10-09 - 2021-10-16</t>
  </si>
  <si>
    <t>Canungra Cup 2021</t>
  </si>
  <si>
    <t>2021-10-08 - 2021-10-11</t>
  </si>
  <si>
    <t>Campeonato Corralito 2021 - Copa Rafa Gutierrez</t>
  </si>
  <si>
    <t>2021-09-24 - 2021-09-26</t>
  </si>
  <si>
    <t xml:space="preserve">BELA VISTA RACE - 1ª ETAPA DO PAULISTA DE PARAPENTE </t>
  </si>
  <si>
    <t>2021-09-19 - 2021-09-25</t>
  </si>
  <si>
    <t xml:space="preserve">XC French Open 2021 Gourdon </t>
  </si>
  <si>
    <t>2021-09-16 - 2021-09-19</t>
  </si>
  <si>
    <t>Liga Nacional Boi - Alta Ribagorza</t>
  </si>
  <si>
    <t xml:space="preserve">Ljuboten Open 2021 </t>
  </si>
  <si>
    <t>2021-09-12 - 2021-09-18</t>
  </si>
  <si>
    <t>Open Argentino de Parapente 2021</t>
  </si>
  <si>
    <t>2021-09-04 - 2021-09-11</t>
  </si>
  <si>
    <t>Paragliding World Cup Turkey 2021 ::: Aksaray</t>
  </si>
  <si>
    <t xml:space="preserve">PG BRAZIL OPEN 2021 ROUND 2 </t>
  </si>
  <si>
    <t>2021-09-05 - 2021-09-10</t>
  </si>
  <si>
    <t xml:space="preserve">Pre-PWC Targasonne 2021 </t>
  </si>
  <si>
    <t>2021-08-30 - 2021-09-04</t>
  </si>
  <si>
    <t xml:space="preserve">Open CIS Cup 2021 </t>
  </si>
  <si>
    <t>2021-08-29 - 2021-09-04</t>
  </si>
  <si>
    <t>Nordic Open Pedro Bernardo 2021</t>
  </si>
  <si>
    <t>2021-08-24 - 2021-08-31</t>
  </si>
  <si>
    <t xml:space="preserve">SERIAL CUP 2021 </t>
  </si>
  <si>
    <t>2021-08-25 - 2021-08-30</t>
  </si>
  <si>
    <t xml:space="preserve">Alidagi XC Open 2021 </t>
  </si>
  <si>
    <t>2021-08-26 - 2021-08-29</t>
  </si>
  <si>
    <t xml:space="preserve">Croatian National XC Open - Istra 2021 </t>
  </si>
  <si>
    <t>2021-08-23 - 2021-08-29</t>
  </si>
  <si>
    <t xml:space="preserve">2021 Russian &amp; Kazakhstan Open, Almaty </t>
  </si>
  <si>
    <t>2021-08-21 - 2021-08-28</t>
  </si>
  <si>
    <t>Flymaster Open 2021</t>
  </si>
  <si>
    <t>2021-08-27 - 2021-08-27</t>
  </si>
  <si>
    <t>XI Vinnitsa Cup Open 2021</t>
  </si>
  <si>
    <t>2021-08-21 - 2021-08-27</t>
  </si>
  <si>
    <t>La Trans'Alps 2021</t>
  </si>
  <si>
    <t>2021-08-21 - 2021-08-22</t>
  </si>
  <si>
    <t xml:space="preserve">Zillertal Battle 2021 </t>
  </si>
  <si>
    <t>2021-08-20 - 2021-08-22</t>
  </si>
  <si>
    <t xml:space="preserve">Memorial paragliding cup Alexandar Lepir 2021 </t>
  </si>
  <si>
    <t>2021-08-18 - 2021-08-22</t>
  </si>
  <si>
    <t xml:space="preserve">Shumen XC 2021 </t>
  </si>
  <si>
    <t>2021-08-07 - 2021-08-18</t>
  </si>
  <si>
    <t>11th Paragliding World Cup SUPERFINAL ::: Switzerland, Disentis</t>
  </si>
  <si>
    <t>2021-08-13 - 2021-08-15</t>
  </si>
  <si>
    <t>Desant na Drvar 2021</t>
  </si>
  <si>
    <t xml:space="preserve">X Mantiqueira 2021 - Segunda etapa do Campeonato Mineiro, Segunda etapa do Campeonato Carioca </t>
  </si>
  <si>
    <t>2021-08-12 - 2021-08-15</t>
  </si>
  <si>
    <t>4. Ikarus Open 2021</t>
  </si>
  <si>
    <t xml:space="preserve">UP Krkonose Open 2021 </t>
  </si>
  <si>
    <t>2021-08-11 - 2021-08-15</t>
  </si>
  <si>
    <t>Portuguese Paragliding League - Linhares da Beira</t>
  </si>
  <si>
    <t>2021-08-08 - 2021-08-14</t>
  </si>
  <si>
    <t>PrePWC NearBirds Cup Ukrainian Open 2021</t>
  </si>
  <si>
    <t>2021 Carpathian Cup - "BORZHAVA FOREVER"</t>
  </si>
  <si>
    <t>2021-08-07 - 2021-08-14</t>
  </si>
  <si>
    <t>Norges-cup Veka 2021</t>
  </si>
  <si>
    <t>2021-08-07 - 2021-08-13</t>
  </si>
  <si>
    <t>Turkish Cup Championship Aksaray Turkey</t>
  </si>
  <si>
    <t>2021-08-07 - 2021-08-08</t>
  </si>
  <si>
    <t xml:space="preserve">Metuljmania 2021 </t>
  </si>
  <si>
    <t>2021-07-31 - 2021-08-08</t>
  </si>
  <si>
    <t>2021 Russian Open Championship. Solonovka</t>
  </si>
  <si>
    <t>2021-08-04 - 2021-08-07</t>
  </si>
  <si>
    <t>BULGARIAN XC CHAMPIONSHIP - AEROBATTLE 2021</t>
  </si>
  <si>
    <t>2021-08-01 - 2021-08-07</t>
  </si>
  <si>
    <t>British Sports Class Championships 2021</t>
  </si>
  <si>
    <t xml:space="preserve">European Championship Test Event, Serbian &amp; Hungarian National Championship </t>
  </si>
  <si>
    <t>2021-07-30 - 2021-08-06</t>
  </si>
  <si>
    <t>Campeonato de España de Parapente Ager 2021</t>
  </si>
  <si>
    <t>2021-07-29 - 2021-08-01</t>
  </si>
  <si>
    <t>PARAMYTHIA XC OPEN 2021 - Greek Championship</t>
  </si>
  <si>
    <t>2021-07-27 - 2021-08-01</t>
  </si>
  <si>
    <t xml:space="preserve">Swiss Open Fiesch </t>
  </si>
  <si>
    <t>2021-07-27 - 2021-07-31</t>
  </si>
  <si>
    <t xml:space="preserve">Retezat XC Open 2021 </t>
  </si>
  <si>
    <t>2021-07-25 - 2021-07-31</t>
  </si>
  <si>
    <t>Portuguese Paragliding National Championship - Serra da Estrela 2021</t>
  </si>
  <si>
    <t xml:space="preserve">BGD Weightless 2021 </t>
  </si>
  <si>
    <t>2021-07-24 - 2021-07-31</t>
  </si>
  <si>
    <t>Italian Open 2021 - Trofeo 100 Laghi Information</t>
  </si>
  <si>
    <t>2021-07-24 - 2021-07-30</t>
  </si>
  <si>
    <t xml:space="preserve">2021 Open Kazakhstan Championship </t>
  </si>
  <si>
    <t>2021-07-23 - 2021-07-30</t>
  </si>
  <si>
    <t xml:space="preserve">2021 ADVENTURE IN SIBERIA. RUS. OPEN. SOLONOVKA </t>
  </si>
  <si>
    <t>2021-07-17 - 2021-07-28</t>
  </si>
  <si>
    <t xml:space="preserve">XC Monsters Konchinka Open 2021 </t>
  </si>
  <si>
    <t>2021-07-22 - 2021-07-25</t>
  </si>
  <si>
    <t>PALZ-ALSACE-OPEN 2021</t>
  </si>
  <si>
    <t xml:space="preserve">Lungau Austrian Open 2021 </t>
  </si>
  <si>
    <t>2021-07-19 - 2021-07-25</t>
  </si>
  <si>
    <t xml:space="preserve">US Open of Paragliding - Chelan 2021 </t>
  </si>
  <si>
    <t>2021-07-11 - 2021-07-18</t>
  </si>
  <si>
    <t xml:space="preserve">Belgian Paragliding Open 2021 </t>
  </si>
  <si>
    <t>2021-07-11 - 2021-07-17</t>
  </si>
  <si>
    <t>Portuguese Paragliding National Championship 2021 - Larouco, Montalegre</t>
  </si>
  <si>
    <t>2021-07-10 - 2021-07-17</t>
  </si>
  <si>
    <t>Paragliding World Cup Serbia 2021 ::: Kopaonik</t>
  </si>
  <si>
    <t>2021-07-11 - 2021-07-16</t>
  </si>
  <si>
    <t xml:space="preserve">Ozone Chelan Open 2021 </t>
  </si>
  <si>
    <t>2021-07-06 - 2021-07-11</t>
  </si>
  <si>
    <t>Mercimektepe Paragliding XC open Information</t>
  </si>
  <si>
    <t>2021-07-04 - 2021-07-10</t>
  </si>
  <si>
    <t>Pre-PWC Piedrahita Information</t>
  </si>
  <si>
    <t>2021-07-03 - 2021-07-09</t>
  </si>
  <si>
    <t>Krvavec Open - Slovenian Championship 2021</t>
  </si>
  <si>
    <t xml:space="preserve">Levico Open 2021 (German Open) </t>
  </si>
  <si>
    <t>2021-07-03 - 2021-07-06</t>
  </si>
  <si>
    <t>RANA CUP 2021</t>
  </si>
  <si>
    <t xml:space="preserve">Vilnius Cup 2021 </t>
  </si>
  <si>
    <t>2021-07-03 - 2021-07-04</t>
  </si>
  <si>
    <t xml:space="preserve">12. Petzen Open 2021 </t>
  </si>
  <si>
    <t>2021-06-30 - 2021-07-03</t>
  </si>
  <si>
    <t xml:space="preserve">Spanish League Open FAI 2 Piedrahita </t>
  </si>
  <si>
    <t>2021-06-26 - 2021-06-27</t>
  </si>
  <si>
    <t xml:space="preserve">Bursa Cup Paragliding Cross Country Competition </t>
  </si>
  <si>
    <t>Pyhrn Priel Cup/Oberösterreich Meisterschaft</t>
  </si>
  <si>
    <t>2021-06-24 - 2021-06-27</t>
  </si>
  <si>
    <t xml:space="preserve">IVANEC OPEN 2021 </t>
  </si>
  <si>
    <t>2021-06-23 - 2021-06-27</t>
  </si>
  <si>
    <t>PROMACHIA OPEN 2021 - GREEK CHAMPIONSHIP</t>
  </si>
  <si>
    <t>2021-06-19 - 2021-06-26</t>
  </si>
  <si>
    <t>Applegate Open 2021 Information</t>
  </si>
  <si>
    <t>Paragliding World Cup Italy 2021 - Gemona del Friuli</t>
  </si>
  <si>
    <t>2021-06-19 - 2021-06-25</t>
  </si>
  <si>
    <t xml:space="preserve">URAL OPEN 2021 </t>
  </si>
  <si>
    <t>2021-06-19 - 2021-06-20</t>
  </si>
  <si>
    <t>Kaiser Trophy 2021</t>
  </si>
  <si>
    <t>2021-06-17 - 2021-06-20</t>
  </si>
  <si>
    <t xml:space="preserve">Vrsac Open 2021 XC </t>
  </si>
  <si>
    <t>2021-06-16 - 2021-06-20</t>
  </si>
  <si>
    <t xml:space="preserve">Iceland PG Open 2021 </t>
  </si>
  <si>
    <t>2021-06-13 - 2021-06-19</t>
  </si>
  <si>
    <t xml:space="preserve">Naviter Open 2021 </t>
  </si>
  <si>
    <t>2021-06-12 - 2021-06-18</t>
  </si>
  <si>
    <t>Paragliding Polish Open 2021</t>
  </si>
  <si>
    <t>2021-06-11 - 2021-06-18</t>
  </si>
  <si>
    <t>GIN CZECH OPEN 2021</t>
  </si>
  <si>
    <t>2021-06-10 - 2021-06-17</t>
  </si>
  <si>
    <t xml:space="preserve">FLY VOLGA </t>
  </si>
  <si>
    <t>2021-06-11 - 2021-06-14</t>
  </si>
  <si>
    <t>SkyStream Accuracy Cup 2021</t>
  </si>
  <si>
    <t>2021-06-12 - 2021-06-13</t>
  </si>
  <si>
    <t>Swiss Cup Engelberg 2021</t>
  </si>
  <si>
    <t xml:space="preserve">Latvian open XC Cup 2021 </t>
  </si>
  <si>
    <t>2021-06-10 - 2021-06-13</t>
  </si>
  <si>
    <t xml:space="preserve">45 Hessenmeisterschaft Gleitschirm </t>
  </si>
  <si>
    <t xml:space="preserve">Kozak Flatlands Cup 2021 </t>
  </si>
  <si>
    <t>2021-06-06 - 2021-06-12</t>
  </si>
  <si>
    <t>Freedom Open 2021</t>
  </si>
  <si>
    <t>2021-06-05 - 2021-06-11</t>
  </si>
  <si>
    <t>Supair week 2021 - XC Paragliding Open - Annecy</t>
  </si>
  <si>
    <t>2021-06-04 - 2021-06-07</t>
  </si>
  <si>
    <t xml:space="preserve">Beskydy Open 2021 </t>
  </si>
  <si>
    <t>2021-06-04 - 2021-06-06</t>
  </si>
  <si>
    <t xml:space="preserve">2021 Korean League 2nd - Mungyeong </t>
  </si>
  <si>
    <t>2021-05-30 - 2021-06-05</t>
  </si>
  <si>
    <t xml:space="preserve">PG BRAZIL OPEN 2021 ROUND 1 </t>
  </si>
  <si>
    <t>2021-05-28 - 2021-05-28</t>
  </si>
  <si>
    <t xml:space="preserve">PG Spring Meeting - Sopot 2021 </t>
  </si>
  <si>
    <t>2021-05-19 - 2021-05-23</t>
  </si>
  <si>
    <t>2021 Korean Championship - Hapcheon</t>
  </si>
  <si>
    <t>White Nights Cup 2021</t>
  </si>
  <si>
    <t>2021-05-14 - 2021-05-19</t>
  </si>
  <si>
    <t xml:space="preserve">Pioneer Cup 2021 </t>
  </si>
  <si>
    <t>2021-05-15 - 2021-05-16</t>
  </si>
  <si>
    <t xml:space="preserve">Aukstaitijos Taure 2021 </t>
  </si>
  <si>
    <t>2021-05-10 - 2021-05-15</t>
  </si>
  <si>
    <t xml:space="preserve">SkyDreamers Open 2021 </t>
  </si>
  <si>
    <t>2021-04-30 - 2021-05-08</t>
  </si>
  <si>
    <t xml:space="preserve">XXIV DNISTER CUP OPEN </t>
  </si>
  <si>
    <t>2021-04-30 - 2021-05-05</t>
  </si>
  <si>
    <t>XC Monsters Russian Flatlands Open 2021</t>
  </si>
  <si>
    <t>2021-04-25 - 2021-05-01</t>
  </si>
  <si>
    <t xml:space="preserve">Barberton Paragliding Nationals </t>
  </si>
  <si>
    <t>2021-03-28 - 2021-04-03</t>
  </si>
  <si>
    <t>CAP La Rioja</t>
  </si>
  <si>
    <t>2021-02-22 - 2021-02-27</t>
  </si>
  <si>
    <t xml:space="preserve">Open Trujillo 2021 </t>
  </si>
  <si>
    <t>2021-02-20 - 2021-02-27</t>
  </si>
  <si>
    <t>New Zealand Paragliding Nationals 2021</t>
  </si>
  <si>
    <t>2021-02-12 - 2021-02-15</t>
  </si>
  <si>
    <t>Copa Valadares de Parapente 2021 - 1a Etapa</t>
  </si>
  <si>
    <t>2021-02-07 - 2021-02-13</t>
  </si>
  <si>
    <t>The Flow Corryong PG Open 2021</t>
  </si>
  <si>
    <t>2021-01-30 - 2021-02-05</t>
  </si>
  <si>
    <t xml:space="preserve">Bright Open 2021 </t>
  </si>
  <si>
    <t>2021-01-07 - 2021-01-10</t>
  </si>
  <si>
    <t>Hawkes Bay Regional Paragliding 2021</t>
  </si>
  <si>
    <t>2020-12-28 - 2020-12-30</t>
  </si>
  <si>
    <t>Korca Open Air 2020 Error</t>
  </si>
  <si>
    <t>2020-12-27 - 2020-12-30</t>
  </si>
  <si>
    <t xml:space="preserve">Southern Fun NZ 2020 </t>
  </si>
  <si>
    <t>2020-12-25 - 2020-12-27</t>
  </si>
  <si>
    <t>Putaleng XC Open 2020</t>
  </si>
  <si>
    <t>2020-12-19 - 2020-12-20</t>
  </si>
  <si>
    <t>Error duplicate</t>
  </si>
  <si>
    <t xml:space="preserve">Auckland Regional Paragliding Competition 2020 (Round 2) </t>
  </si>
  <si>
    <t>2020-12-05 - 2020-12-08</t>
  </si>
  <si>
    <t xml:space="preserve">Liga Nacional Tenerife - PG Open FAI 2 </t>
  </si>
  <si>
    <t>2020-11-20 - 2020-11-22</t>
  </si>
  <si>
    <t>Campeonato Paulista de Parapente 2020</t>
  </si>
  <si>
    <t>2020-11-14 - 2020-11-15</t>
  </si>
  <si>
    <t xml:space="preserve">Auckland Regional Paragliding Competition 2020 (Round 1) </t>
  </si>
  <si>
    <t>2020-11-06 - 2020-11-08</t>
  </si>
  <si>
    <t xml:space="preserve">2020 Korean league 1st - Mungyeong </t>
  </si>
  <si>
    <t>2020-11-04 - 2020-11-07</t>
  </si>
  <si>
    <t xml:space="preserve">Open de la Réunion </t>
  </si>
  <si>
    <t>2020-10-31 - 2020-11-02</t>
  </si>
  <si>
    <t>XC Chone 2020</t>
  </si>
  <si>
    <t xml:space="preserve">SUL BRASILEIRO DE PARAPENTE - ETAPA TIBAGI </t>
  </si>
  <si>
    <t>2020-10-24 - 2020-10-31</t>
  </si>
  <si>
    <t xml:space="preserve">Canungra Cup 2020 </t>
  </si>
  <si>
    <t>2020-10-14 - 2020-10-18</t>
  </si>
  <si>
    <t xml:space="preserve">2020 Korean Championship PG Cross country - Pyeongchang </t>
  </si>
  <si>
    <t>2020-10-11 - 2020-10-11</t>
  </si>
  <si>
    <t>3rd Tóth Zsuzsi error</t>
  </si>
  <si>
    <t>2020-10-09 - 2020-10-11</t>
  </si>
  <si>
    <t xml:space="preserve">AGRINION XC OPEN 2020 </t>
  </si>
  <si>
    <t>2020-09-18 - 2020-09-22</t>
  </si>
  <si>
    <t xml:space="preserve">2020 China Linzhou Paragliding Open </t>
  </si>
  <si>
    <t>2020 Paragliding Japan Championship in ASHIO</t>
  </si>
  <si>
    <t>2020-09-19 - 2020-09-20</t>
  </si>
  <si>
    <t>Kovk Open 2020</t>
  </si>
  <si>
    <t>2020-09-17 - 2020-09-20</t>
  </si>
  <si>
    <t>Poggio Bustone 2020</t>
  </si>
  <si>
    <t>2020-09-13 - 2020-09-19</t>
  </si>
  <si>
    <t xml:space="preserve">Polish Paragliding Open 2020 </t>
  </si>
  <si>
    <t>2020-09-14 - 2020-09-18</t>
  </si>
  <si>
    <t>Error Event Russia</t>
  </si>
  <si>
    <t>2020-09-07 - 2020-09-14</t>
  </si>
  <si>
    <t xml:space="preserve">SLOVENIAN OPEN 2020 </t>
  </si>
  <si>
    <t>2020-09-09 - 2020-09-13</t>
  </si>
  <si>
    <t>Pre PWC Serbia 2020 (Serbian, B&amp;H National Championships), 16th Kopaonik Xcup</t>
  </si>
  <si>
    <t>2020-09-04 - 2020-09-07</t>
  </si>
  <si>
    <t>Croatian National XC Championship 2020 - Ivanec</t>
  </si>
  <si>
    <t>2020-09-05 - 2020-09-06</t>
  </si>
  <si>
    <t>Arcus Cup LLL 2020</t>
  </si>
  <si>
    <t>2020-09-03 - 2020-09-06</t>
  </si>
  <si>
    <t xml:space="preserve">XC above the flatland </t>
  </si>
  <si>
    <t>2020-08-30 - 2020-09-05</t>
  </si>
  <si>
    <t>Naviter Open 2020</t>
  </si>
  <si>
    <t>2020-08-27 - 2020-08-30</t>
  </si>
  <si>
    <t>Vrsac Open 2020</t>
  </si>
  <si>
    <t>2020-08-24 - 2020-08-29</t>
  </si>
  <si>
    <t>Alidagi XC Open 2020</t>
  </si>
  <si>
    <t>2020-08-22 - 2020-08-28</t>
  </si>
  <si>
    <t>La Trans'Alps 2020</t>
  </si>
  <si>
    <t xml:space="preserve">SERIAL CUP 2020 </t>
  </si>
  <si>
    <t>2020-08-21 - 2020-08-26</t>
  </si>
  <si>
    <t>XXIII Dnister Cup Open-2020</t>
  </si>
  <si>
    <t>2020-08-22 - 2020-08-23</t>
  </si>
  <si>
    <t xml:space="preserve">Krkonoše Accuracy Open 2020 </t>
  </si>
  <si>
    <t>2020-08-16 - 2020-08-22</t>
  </si>
  <si>
    <t>2020 Greek Championships -Voras Open</t>
  </si>
  <si>
    <t>2020-08-15 - 2020-08-22</t>
  </si>
  <si>
    <t>Paragliding World Cup Switzerland Disentis</t>
  </si>
  <si>
    <t>2020-08-14 - 2020-08-16</t>
  </si>
  <si>
    <t>Ikarus Open 2020</t>
  </si>
  <si>
    <t>2020-08-12 - 2020-08-16</t>
  </si>
  <si>
    <t>BenFly Shumen XC Open 2020</t>
  </si>
  <si>
    <t>2020-08-08 - 2020-08-16</t>
  </si>
  <si>
    <t xml:space="preserve">Lithuanian Open 2020 </t>
  </si>
  <si>
    <t>2020-08-07 - 2020-08-16</t>
  </si>
  <si>
    <t>Russian national Сhampionship XC 2020</t>
  </si>
  <si>
    <t>2020-08-09 - 2020-08-15</t>
  </si>
  <si>
    <t>Carpathian Cup - "BORZHAVA FOREVER"</t>
  </si>
  <si>
    <t>2020-08-08 - 2020-08-13</t>
  </si>
  <si>
    <t xml:space="preserve">2020 Hungarian Open - Eged Kupa </t>
  </si>
  <si>
    <t>2020-08-08 - 2020-08-11</t>
  </si>
  <si>
    <t>Liga Nacional Ager FAI 2</t>
  </si>
  <si>
    <t>2020-08-08 - 2020-08-09</t>
  </si>
  <si>
    <t>Petzen Open 2020</t>
  </si>
  <si>
    <t>2020-08-04 - 2020-08-09</t>
  </si>
  <si>
    <t>Swiss Paragliding Open Fiesch</t>
  </si>
  <si>
    <t>2020-08-01 - 2020-08-09</t>
  </si>
  <si>
    <t xml:space="preserve">XCMonsters Moscow Open 2020 </t>
  </si>
  <si>
    <t>2020-08-01 - 2020-08-08</t>
  </si>
  <si>
    <t xml:space="preserve">NC-veka uka Vågå </t>
  </si>
  <si>
    <t xml:space="preserve">Italian Paragliding Open 2020 </t>
  </si>
  <si>
    <t>2020-08-01 - 2020-08-07</t>
  </si>
  <si>
    <t xml:space="preserve">Niviuk Paragliding Open FAI 2 &amp; Pre-PWC </t>
  </si>
  <si>
    <t>2020-08-01 - 2020-08-02</t>
  </si>
  <si>
    <t>Metuljmania Open 2020</t>
  </si>
  <si>
    <t>2020-07-25 - 2020-08-01</t>
  </si>
  <si>
    <t>Fatra Cup 2020</t>
  </si>
  <si>
    <t>2020-07-15 - 2020-07-19</t>
  </si>
  <si>
    <t>ROSE VALLEY XC - BULGARIAN CHAMPIONSHIP 2020</t>
  </si>
  <si>
    <t>2020-07-11 - 2020-07-12</t>
  </si>
  <si>
    <t>Aukstaitijos Taurė 2020. Highlands Cup 2020</t>
  </si>
  <si>
    <t>2020-07-05 - 2020-07-11</t>
  </si>
  <si>
    <t>PARAGLIDING SPANISH CHAMPIONSHIP Piedrahita</t>
  </si>
  <si>
    <t>2020-07-04 - 2020-07-11</t>
  </si>
  <si>
    <t>2020 Finnish Open XC League Round 1</t>
  </si>
  <si>
    <t>2020-07-04 - 2020-07-07</t>
  </si>
  <si>
    <t>UP Krkonose Open 2020</t>
  </si>
  <si>
    <t>2020-07-04 - 2020-07-06</t>
  </si>
  <si>
    <t xml:space="preserve">Vilnius Cup 2020 </t>
  </si>
  <si>
    <t>2020-07-04 - 2020-07-05</t>
  </si>
  <si>
    <t xml:space="preserve">Kaisertrophy 2020 </t>
  </si>
  <si>
    <t>2020-06-27 - 2020-06-30</t>
  </si>
  <si>
    <t xml:space="preserve">MEATFLY BESKYDY OPEN 2020 </t>
  </si>
  <si>
    <t>2020-06-25 - 2020-06-28</t>
  </si>
  <si>
    <t xml:space="preserve">Kaiserwinkl Austrian Open 2020 </t>
  </si>
  <si>
    <t>2020-06-21 - 2020-06-27</t>
  </si>
  <si>
    <t xml:space="preserve">Freedom Open </t>
  </si>
  <si>
    <t>2020-06-18 - 2020-06-21</t>
  </si>
  <si>
    <t xml:space="preserve">Kozak Flatlands Cup 2020 </t>
  </si>
  <si>
    <t>2020-06-17 - 2020-06-21</t>
  </si>
  <si>
    <t xml:space="preserve">Iceland PG Open 2020 </t>
  </si>
  <si>
    <t>2020-06-11 - 2020-06-15</t>
  </si>
  <si>
    <t xml:space="preserve">Ivanec open 2020 </t>
  </si>
  <si>
    <t>2020-06-11 - 2020-06-14</t>
  </si>
  <si>
    <t>Rana Cup 2020</t>
  </si>
  <si>
    <t>2020-03-07 - 2020-03-14</t>
  </si>
  <si>
    <t>4th FAI Pan-American Paragliding Championship</t>
  </si>
  <si>
    <t>2020-02-29 - 2020-03-07</t>
  </si>
  <si>
    <t xml:space="preserve">New Zealand PG Open 2020 Rotorua </t>
  </si>
  <si>
    <t>2020-02-22 - 2020-02-29</t>
  </si>
  <si>
    <t>2020 PWCA Asian Tour, Nepali Leg Pokhara</t>
  </si>
  <si>
    <t>2020-02-22 - 2020-02-24</t>
  </si>
  <si>
    <t>South Brazil Paragliding Open 2020 - Encantado / Roca Sales</t>
  </si>
  <si>
    <t xml:space="preserve">VALADARES DE PARAPENTE 2020 </t>
  </si>
  <si>
    <t>2020-02-17 - 2020-02-23</t>
  </si>
  <si>
    <t xml:space="preserve">Open Carlos Restrepo – 2da valida Campeonato Colombiano </t>
  </si>
  <si>
    <t>2020-02-16 - 2020-02-22</t>
  </si>
  <si>
    <t>Flow Corryong PG Open</t>
  </si>
  <si>
    <t>2020-02-11 - 2020-02-15</t>
  </si>
  <si>
    <t xml:space="preserve">Open Trujillo 2020 </t>
  </si>
  <si>
    <t>2020-02-08 - 2020-02-15</t>
  </si>
  <si>
    <t>Bright Open 2020 and Asian-Oceanic Test event</t>
  </si>
  <si>
    <t>2020-01-18 - 2020-01-25</t>
  </si>
  <si>
    <t>British Winter Open, Roldanillo</t>
  </si>
  <si>
    <t>2020-01-12 - 2020-01-18</t>
  </si>
  <si>
    <t>Monarca Paragliding Open 2020</t>
  </si>
  <si>
    <t>2020-01-11 - 2020-01-17</t>
  </si>
  <si>
    <t>Open Roldanillo 2020 primera válida nacional</t>
  </si>
  <si>
    <t>2020-01-07 - 2020-01-11</t>
  </si>
  <si>
    <t>Open Andes 2020</t>
  </si>
  <si>
    <t>2020-01-05 - 2020-01-10</t>
  </si>
  <si>
    <t>BGD Weightless, Colombia edition Information</t>
  </si>
  <si>
    <t>2019-12-27 - 2019-12-30</t>
  </si>
  <si>
    <t xml:space="preserve">Southern Fun NZ 2019 </t>
  </si>
  <si>
    <t>2019-12-15 - 2019-12-21</t>
  </si>
  <si>
    <t>2019 South Africa Open - Porterville</t>
  </si>
  <si>
    <t>2019-12-06 - 2019-12-13</t>
  </si>
  <si>
    <t>Copa Jerico Open Fai 2 2019</t>
  </si>
  <si>
    <t>2019-12-05 - 2019-12-08</t>
  </si>
  <si>
    <t xml:space="preserve">Liga Nacional Tenerife - Paragliding Open FAI 2 </t>
  </si>
  <si>
    <t>2019-12-02 - 2019-12-07</t>
  </si>
  <si>
    <t>Open Nirgua 2019</t>
  </si>
  <si>
    <t>2019-11-28 - 2019-12-01</t>
  </si>
  <si>
    <t xml:space="preserve">Putaleng XC Open 2019 </t>
  </si>
  <si>
    <t>2019-11-23 - 2019-11-30</t>
  </si>
  <si>
    <t>2019 Chilean Pre World Cup Santiago</t>
  </si>
  <si>
    <t>2019-11-22 - 2019-11-26</t>
  </si>
  <si>
    <t>Campeonato nacional de parapente y copa viennatone 2019</t>
  </si>
  <si>
    <t>2019-11-09 - 2019-11-16</t>
  </si>
  <si>
    <t>2019 Paragliding World Cup - Argentina</t>
  </si>
  <si>
    <t>2019-11-03 - 2019-11-06</t>
  </si>
  <si>
    <t>Agrinion XC Open 2019</t>
  </si>
  <si>
    <t>2019-11-02 - 2019-11-04</t>
  </si>
  <si>
    <t>2019 Sky Grand Prix in Yoshinogawa</t>
  </si>
  <si>
    <t>2019-10-30 - 2019-11-03</t>
  </si>
  <si>
    <t>Campeonato Nacional de parapente Iquique 2019</t>
  </si>
  <si>
    <t>2019-10-22 - 2019-10-28</t>
  </si>
  <si>
    <t>West Java Paragliding Championship (Pre World Cup) 2019</t>
  </si>
  <si>
    <t>2019-10-19 - 2019-10-26</t>
  </si>
  <si>
    <t>Canungra Cup 2019</t>
  </si>
  <si>
    <t>2019-10-19 - 2019-10-25</t>
  </si>
  <si>
    <t>Pre World Cup La Réunion 2019</t>
  </si>
  <si>
    <t>2019-10-19 - 2019-10-22</t>
  </si>
  <si>
    <t>Copa vista al cielo - campeonato ecuatoriano y liga nacional 2019</t>
  </si>
  <si>
    <t>2019-10-13 - 2019-10-19</t>
  </si>
  <si>
    <t>Pre World Cup y Campeonato Argentino 2019</t>
  </si>
  <si>
    <t>2019-10-04 - 2019-10-11</t>
  </si>
  <si>
    <t>PWCA Asian Tour 2019 - South Korea</t>
  </si>
  <si>
    <t>2019-09-27 - 2019-09-29</t>
  </si>
  <si>
    <t>2019 Korean league 3rd Pyeongchang</t>
  </si>
  <si>
    <t>2019-09-24 - 2019-09-27</t>
  </si>
  <si>
    <t>Ljuboten Open 2019</t>
  </si>
  <si>
    <t>2019-09-19 - 2019-09-22</t>
  </si>
  <si>
    <t>Poggio Bustone Cup 2019</t>
  </si>
  <si>
    <t>2019-09-14 - 2019-09-21</t>
  </si>
  <si>
    <t>Gold Sapsan 2019</t>
  </si>
  <si>
    <t>2019-09-07 - 2019-09-14</t>
  </si>
  <si>
    <t>2019 Paragliding World Cup - Brazil</t>
  </si>
  <si>
    <t>2019-09-07 - 2019-09-12</t>
  </si>
  <si>
    <t>Slovakia Open 2019</t>
  </si>
  <si>
    <t>2019-09-01 - 2019-09-07</t>
  </si>
  <si>
    <t>Nordic Open 2019</t>
  </si>
  <si>
    <t>2019-08-31 - 2019-09-06</t>
  </si>
  <si>
    <t>PG Brazil Open 2019 round 2 Pocos De Caldas</t>
  </si>
  <si>
    <t>2019-09-04 - 2019-09-04</t>
  </si>
  <si>
    <t>Santomeri XC Open 2019 - Hellenic League</t>
  </si>
  <si>
    <t>2019-08-30 - 2019-09-04</t>
  </si>
  <si>
    <t xml:space="preserve">Open CIS Cup </t>
  </si>
  <si>
    <t>2019-08-30 - 2019-09-01</t>
  </si>
  <si>
    <t>Kopaonik XC Cup 2019 Serbian League 4th round</t>
  </si>
  <si>
    <t>2019-08-25 - 2019-08-31</t>
  </si>
  <si>
    <t>Aksaray Pre World Cup 2019 Pre Superfinal – Hasan Dagi</t>
  </si>
  <si>
    <t>Czech, Slovak, Lithuanian Open 2019</t>
  </si>
  <si>
    <t>2019-08-24 - 2019-08-31</t>
  </si>
  <si>
    <t>Valcomino Cup - Italian Paragliding Open 2019</t>
  </si>
  <si>
    <t>2019-08-20 - 2019-08-30</t>
  </si>
  <si>
    <t>Russian Сhampionship 2019</t>
  </si>
  <si>
    <t>2019-08-24 - 2019-08-29</t>
  </si>
  <si>
    <t>Open Kazakhstan Championship 2019</t>
  </si>
  <si>
    <t>2019-08-22 - 2019-08-26</t>
  </si>
  <si>
    <t>X Vinnitsa Open 2019</t>
  </si>
  <si>
    <t>2019-08-24 - 2019-08-25</t>
  </si>
  <si>
    <t>Zillertal Battle 2019</t>
  </si>
  <si>
    <t>2019-08-22 - 2019-08-25</t>
  </si>
  <si>
    <t>Wonogiri Cross Country Championship (WXCC) 2019</t>
  </si>
  <si>
    <t>2019-08-18 - 2019-08-25</t>
  </si>
  <si>
    <t>Gin Wide Open 2019 Krushevo</t>
  </si>
  <si>
    <t>2019-08-18 - 2019-08-24</t>
  </si>
  <si>
    <t>Swiss Open Disentis 2019</t>
  </si>
  <si>
    <t>2019-08-19 - 2019-08-23</t>
  </si>
  <si>
    <t>Ubaye Paragliding Contest, Saint-Jean de Monclar</t>
  </si>
  <si>
    <t>2019-08-15 - 2019-08-18</t>
  </si>
  <si>
    <t>Arcus Cup 2019</t>
  </si>
  <si>
    <t>Ikarus Open 2019</t>
  </si>
  <si>
    <t>2019-08-05 - 2019-08-18</t>
  </si>
  <si>
    <t>16th FAI World Paragliding Championship</t>
  </si>
  <si>
    <t>2019-08-11 - 2019-08-17</t>
  </si>
  <si>
    <t>Georgia-Ukraine Friendship Open Cup 2019</t>
  </si>
  <si>
    <t>2019-08-03 - 2019-08-10</t>
  </si>
  <si>
    <t>2019 Russian Open - Hasan Dagi, Aksaray</t>
  </si>
  <si>
    <t>2019-08-03 - 2019-08-04</t>
  </si>
  <si>
    <t>Wildkogel Pokal 2019</t>
  </si>
  <si>
    <t>Metuljmania 2019</t>
  </si>
  <si>
    <t>2019-08-02 - 2019-08-04</t>
  </si>
  <si>
    <t>2019 Finnish Open XC League Round 3</t>
  </si>
  <si>
    <t>2019-07-29 - 2019-08-03</t>
  </si>
  <si>
    <t>2019 16th FAI European Paragliding Championship test event, Serbian, Hungarian and B&amp;H Nationals</t>
  </si>
  <si>
    <t>2019-07-28 - 2019-08-03</t>
  </si>
  <si>
    <t>German Flatlands Paragliding 2019</t>
  </si>
  <si>
    <t>2019-07-27 - 2019-08-03</t>
  </si>
  <si>
    <t>2019 Carpathian Cup</t>
  </si>
  <si>
    <t>2019-07-27 - 2019-08-02</t>
  </si>
  <si>
    <t>2019 Turkish Paragliding XC Championship &amp; 7th Cameli XC Open</t>
  </si>
  <si>
    <t>2019-07-27 - 2019-07-28</t>
  </si>
  <si>
    <t>2019 Finnish Open XC League Round 2</t>
  </si>
  <si>
    <t>2019-07-21 - 2019-07-28</t>
  </si>
  <si>
    <t>Flymaster Open 2019</t>
  </si>
  <si>
    <t>2019-07-20 - 2019-07-28</t>
  </si>
  <si>
    <t>Russian Сup 2019</t>
  </si>
  <si>
    <t>2019-07-23 - 2019-07-27</t>
  </si>
  <si>
    <t>Victoria Cup 2019</t>
  </si>
  <si>
    <t>2019-07-21 - 2019-07-27</t>
  </si>
  <si>
    <t>Open Arangoiti 2019 - Campeonato de España</t>
  </si>
  <si>
    <t>2019-07-20 - 2019-07-27</t>
  </si>
  <si>
    <t>2019 Canadian Paragliding Nationals - Pemberton</t>
  </si>
  <si>
    <t>XV Copa Piedechinche Atmoxfera Open FAI 2 2019</t>
  </si>
  <si>
    <t>2019-07-19 - 2019-07-21</t>
  </si>
  <si>
    <t>Mouzaki ParaRace XC Open 2019</t>
  </si>
  <si>
    <t>Greim Pokal 2019</t>
  </si>
  <si>
    <t>2019-07-15 - 2019-07-20</t>
  </si>
  <si>
    <t>Bulgarian Open 2019</t>
  </si>
  <si>
    <t>2019-07-14 - 2019-07-20</t>
  </si>
  <si>
    <t>Portuguese National Paragliding Championship Montalegre</t>
  </si>
  <si>
    <t>2019-07-14 - 2019-07-19</t>
  </si>
  <si>
    <t>Piedrahita PG Open - Pre World Cup</t>
  </si>
  <si>
    <t>2019-07-12 - 2019-07-14</t>
  </si>
  <si>
    <t>Memorial Cup Aleksandar Sasa Lepir XC 2019 Serbian League 2nd round</t>
  </si>
  <si>
    <t>2019-07-11 - 2019-07-14</t>
  </si>
  <si>
    <t>Dalmatian XC Paragliding Open 2019</t>
  </si>
  <si>
    <t>2019-07-09 - 2019-07-14</t>
  </si>
  <si>
    <t>PWCA Asian Tour - Hexigten, China</t>
  </si>
  <si>
    <t>2019-07-08 - 2019-07-14</t>
  </si>
  <si>
    <t>10th Ali Dagi XC Open</t>
  </si>
  <si>
    <t>XC French Open 2019</t>
  </si>
  <si>
    <t>2019-07-07 - 2019-07-13</t>
  </si>
  <si>
    <t>BGD Weightless Open 2019</t>
  </si>
  <si>
    <t>US Open of Paragliding - Chelan 2019</t>
  </si>
  <si>
    <t>2019-06-30 - 2019-07-06</t>
  </si>
  <si>
    <t>Polish Sport Class Cup 2019</t>
  </si>
  <si>
    <t>2019-06-29 - 2019-07-06</t>
  </si>
  <si>
    <t>2019 Paragliding World Cup - Portugal</t>
  </si>
  <si>
    <t>2019-06-29 - 2019-07-05</t>
  </si>
  <si>
    <t>Belgian Paragliding Open 2019</t>
  </si>
  <si>
    <t>2019-06-27 - 2019-07-01</t>
  </si>
  <si>
    <t>17th Ratitiovec Open 2019</t>
  </si>
  <si>
    <t>2019-06-29 - 2019-06-30</t>
  </si>
  <si>
    <t xml:space="preserve">Alpe-Adria-Cup and Carinthian Championship 2019 </t>
  </si>
  <si>
    <t>2019-06-22 - 2019-06-28</t>
  </si>
  <si>
    <t>Portuguese National Paragliding Championship Castelo de Vide</t>
  </si>
  <si>
    <t>British Open Championship Pedro Bernardo</t>
  </si>
  <si>
    <t>2019-06-24 - 2019-06-25</t>
  </si>
  <si>
    <t>Croatian National XC Zagorje Open 2019</t>
  </si>
  <si>
    <t>2019-06-22 - 2019-06-23</t>
  </si>
  <si>
    <t>2019 Belgian Ardenne Paragliding open heat 4</t>
  </si>
  <si>
    <t>2019-06-21 - 2019-06-23</t>
  </si>
  <si>
    <t>2019 Korean league 2nd Hadong</t>
  </si>
  <si>
    <t>2019-06-19 - 2019-06-23</t>
  </si>
  <si>
    <t>Iceland PG Open 2019</t>
  </si>
  <si>
    <t>BaWü Open 2019</t>
  </si>
  <si>
    <t>2019-06-16 - 2019-06-22</t>
  </si>
  <si>
    <t>Naviter Open 2019</t>
  </si>
  <si>
    <t>Barberton Paragliding National 2019</t>
  </si>
  <si>
    <t>Polish Paragliding Open Championship</t>
  </si>
  <si>
    <t>2019-06-15 - 2019-06-22</t>
  </si>
  <si>
    <t>Applegate Open 2019</t>
  </si>
  <si>
    <t>2019-06-15 - 2019-06-17</t>
  </si>
  <si>
    <t>Paramythia XC Open 2019</t>
  </si>
  <si>
    <t>2019-06-13 - 2019-06-16</t>
  </si>
  <si>
    <t>44. Internationale Hessische Landesmeisterschaft 2019</t>
  </si>
  <si>
    <t>2019-06-12 - 2019-06-16</t>
  </si>
  <si>
    <t>Kozak Flatlands Cup</t>
  </si>
  <si>
    <t>2019-06-08 - 2019-06-15</t>
  </si>
  <si>
    <t>2019 Paragliding World Cup - China</t>
  </si>
  <si>
    <t>2019-06-08 - 2019-06-10</t>
  </si>
  <si>
    <t>Portuguese National League Paragliding Castelo de Vide</t>
  </si>
  <si>
    <t>2019 Norwegian Cup 5</t>
  </si>
  <si>
    <t>2019-06-08 - 2019-06-09</t>
  </si>
  <si>
    <t>Štajerska Open</t>
  </si>
  <si>
    <t>2019-06-04 - 2019-06-09</t>
  </si>
  <si>
    <t>Ayacucho XC 2019 – Campeonato Peruano y Open de Parapente</t>
  </si>
  <si>
    <t>2019-06-01 - 2019-06-07</t>
  </si>
  <si>
    <t>Beskydy Open 2019 – Carpathian Cup</t>
  </si>
  <si>
    <t>2019-05-26 - 2019-06-06</t>
  </si>
  <si>
    <t>Spring International Cup Krushevo</t>
  </si>
  <si>
    <t>2019-05-30 - 2019-06-02</t>
  </si>
  <si>
    <t>Adrenalin Cup</t>
  </si>
  <si>
    <t>2019-05-26 - 2019-06-01</t>
  </si>
  <si>
    <t>Skytribe XC 2019</t>
  </si>
  <si>
    <t>2019-05-25 - 2019-06-01</t>
  </si>
  <si>
    <t>2019 Paragliding World Cup - France</t>
  </si>
  <si>
    <t>2019-05-25 - 2019-05-26</t>
  </si>
  <si>
    <t>29th open int. AlpenrosenCup 2019 for Paragliders and Tyrolean Championship</t>
  </si>
  <si>
    <t>2019-05-18 - 2019-05-24</t>
  </si>
  <si>
    <t>German Open 2019</t>
  </si>
  <si>
    <t>2019-05-18 - 2019-05-19</t>
  </si>
  <si>
    <t>Highlands Cup 2019</t>
  </si>
  <si>
    <t>2019-05-13 - 2019-05-19</t>
  </si>
  <si>
    <t>2019 Saint-Petersburg XC Championship</t>
  </si>
  <si>
    <t>2019-05-11 - 2019-05-12</t>
  </si>
  <si>
    <t>Belgian Ardenne Paragliding Open 2019 Heat 3</t>
  </si>
  <si>
    <t>2019-05-09 - 2019-05-12</t>
  </si>
  <si>
    <t>Liga Nacional Algodonales CIVA</t>
  </si>
  <si>
    <t>2019-05-08 - 2019-05-12</t>
  </si>
  <si>
    <t>White Nights Cup 2019</t>
  </si>
  <si>
    <t>2019-05-06 - 2019-05-12</t>
  </si>
  <si>
    <t>Alpen Cup 2019</t>
  </si>
  <si>
    <t>2019-05-04 - 2019-05-08</t>
  </si>
  <si>
    <t>Vosges Treh Markstein 2019</t>
  </si>
  <si>
    <t>2019-04-28 - 2019-05-06</t>
  </si>
  <si>
    <t>XXII Dnister Cup Open</t>
  </si>
  <si>
    <t>2019-05-01 - 2019-05-05</t>
  </si>
  <si>
    <t>Rose Valley XC 2019</t>
  </si>
  <si>
    <t>2019-04-30 - 2019-05-05</t>
  </si>
  <si>
    <t>Russian Flatlands Open 2019</t>
  </si>
  <si>
    <t>2019-04-29 - 2019-05-05</t>
  </si>
  <si>
    <t>Empessos XC Open 2019 Greek PG Championship &amp; Pre World Cup</t>
  </si>
  <si>
    <t>2019-05-01 - 2019-05-04</t>
  </si>
  <si>
    <t>10th Flow Mosel Open</t>
  </si>
  <si>
    <t>2019-04-27 - 2019-05-02</t>
  </si>
  <si>
    <t>Soca Open Valley - Slovenian Open 2019</t>
  </si>
  <si>
    <t>2019-04-20 - 2019-04-23</t>
  </si>
  <si>
    <t>Camely Spring</t>
  </si>
  <si>
    <t>2019-04-19 - 2019-04-22</t>
  </si>
  <si>
    <t>Rana Cup 2019</t>
  </si>
  <si>
    <t>2019-04-18 - 2019-04-22</t>
  </si>
  <si>
    <t>Trofeo Montegrappa 2019</t>
  </si>
  <si>
    <t>2019-04-19 - 2019-04-21</t>
  </si>
  <si>
    <t>Novi Pazar Open 2019 Serbian League 1st Round</t>
  </si>
  <si>
    <t>2019-04-12 - 2019-04-17</t>
  </si>
  <si>
    <t xml:space="preserve">Juegos Deportivos Nacionales Parapente 2019 Open </t>
  </si>
  <si>
    <t>2019-04-10 - 2019-04-14</t>
  </si>
  <si>
    <t>Promachia XC Open 2019</t>
  </si>
  <si>
    <t xml:space="preserve">2019 Korea Championship Hapcheon </t>
  </si>
  <si>
    <t>2019-04-08 - 2019-04-13</t>
  </si>
  <si>
    <t>Open Tachira 2019</t>
  </si>
  <si>
    <t>2019-04-07 - 2019-04-13</t>
  </si>
  <si>
    <t>2019 PG Brazil Open round 1</t>
  </si>
  <si>
    <t>2019-04-04 - 2019-04-10</t>
  </si>
  <si>
    <t xml:space="preserve">3d Paragliding XC ASEAN Friendships Open - Asian Cup Series 1 </t>
  </si>
  <si>
    <t>2019-04-04 - 2019-04-07</t>
  </si>
  <si>
    <t>Bayern Open 2019</t>
  </si>
  <si>
    <t>2019-03-29 - 2019-03-31</t>
  </si>
  <si>
    <t>Lisca Open 2019</t>
  </si>
  <si>
    <t>2019-03-19 - 2019-03-30</t>
  </si>
  <si>
    <t>2018 Paragliding World Cup Superfinal - Brazil</t>
  </si>
  <si>
    <t>2019-03-23 - 2019-03-24</t>
  </si>
  <si>
    <t>Belgian Ardennes Paragliding Open Heat 1</t>
  </si>
  <si>
    <t>2019-03-03 - 2019-03-09</t>
  </si>
  <si>
    <t>Open Argentino 2019</t>
  </si>
  <si>
    <t>2019-03-01 - 2019-03-06</t>
  </si>
  <si>
    <t>Paragliding Winter Cup 2019</t>
  </si>
  <si>
    <t>2019-02-27 - 2019-03-06</t>
  </si>
  <si>
    <t>Himalayan Open Cup 2019</t>
  </si>
  <si>
    <t>2019-02-23 - 2019-02-24</t>
  </si>
  <si>
    <t>Auckland Regional Paragliding Competition 2019</t>
  </si>
  <si>
    <t>2019-02-12 - 2019-02-16</t>
  </si>
  <si>
    <t>Panchgani Open 2019 Pre World Cup and Indian Nationals</t>
  </si>
  <si>
    <t>2019-02-09 - 2019-02-16</t>
  </si>
  <si>
    <t>Apia 2019 open FAI 2 2da Valida Campeonato Nacional de Parapente Cross Country</t>
  </si>
  <si>
    <t>2019-02-04 - 2019-02-09</t>
  </si>
  <si>
    <t>Open Trujillo 2019</t>
  </si>
  <si>
    <t>2019-02-02 - 2019-02-09</t>
  </si>
  <si>
    <t>New Zealand PG Open 2019</t>
  </si>
  <si>
    <t>2019-01-26 - 2019-02-02</t>
  </si>
  <si>
    <t>British Winter Open Colombia</t>
  </si>
  <si>
    <t>count</t>
  </si>
  <si>
    <t>XC 2022</t>
  </si>
  <si>
    <t>British Winter Open</t>
  </si>
  <si>
    <t>PWC Brazil, Baixo Guandu</t>
  </si>
  <si>
    <t>XC Savinjska Open 2022</t>
  </si>
  <si>
    <t>Dobrča Open</t>
  </si>
  <si>
    <t>Montegrappa Trophy</t>
  </si>
  <si>
    <t>Raná Cup</t>
  </si>
  <si>
    <t>Bawu Open</t>
  </si>
  <si>
    <t>Niviuk Open</t>
  </si>
  <si>
    <t>Flow Mosel Open</t>
  </si>
  <si>
    <t>PrePWC Pegalajar, Spain</t>
  </si>
  <si>
    <t>AUT - mistrovství</t>
  </si>
  <si>
    <t xml:space="preserve">
Pre-Worlds</t>
  </si>
  <si>
    <t>Spanish Championships</t>
  </si>
  <si>
    <t>Freedom Open</t>
  </si>
  <si>
    <t>Italian Open</t>
  </si>
  <si>
    <t>Kaiser Trophy</t>
  </si>
  <si>
    <t>Alpen Cup</t>
  </si>
  <si>
    <t>Beskydy Open</t>
  </si>
  <si>
    <t>Hessen Championship</t>
  </si>
  <si>
    <t>Pyhrn Priel Cup</t>
  </si>
  <si>
    <t>PWC Romania, Clopotiva</t>
  </si>
  <si>
    <t>MČR Bulharsko</t>
  </si>
  <si>
    <t>PWC North Macedonia</t>
  </si>
  <si>
    <t>European Championships, Nis, Serbia</t>
  </si>
  <si>
    <t>Krkonoše Open</t>
  </si>
  <si>
    <t>Ikarus Open</t>
  </si>
  <si>
    <t>Greifenburg Open</t>
  </si>
  <si>
    <t>Turkish Pre World Cup Cameli XC</t>
  </si>
  <si>
    <t>German Open</t>
  </si>
  <si>
    <t>PWC South Korea, Gochang</t>
  </si>
  <si>
    <t>Superfinále</t>
  </si>
  <si>
    <t>South African Pre PWC</t>
  </si>
  <si>
    <t>lokalita</t>
  </si>
  <si>
    <t>Roldanillo, Colombia</t>
  </si>
  <si>
    <t>Baixo Guandu</t>
  </si>
  <si>
    <t>Savinjska dolina</t>
  </si>
  <si>
    <t>Dobrča, Slovinsko</t>
  </si>
  <si>
    <t>Bassano, Italy</t>
  </si>
  <si>
    <t>Raná</t>
  </si>
  <si>
    <t>Bezau, Austria</t>
  </si>
  <si>
    <t>Ager, Spain</t>
  </si>
  <si>
    <t>Zeltingen Rachtig, Germany</t>
  </si>
  <si>
    <t>Pegalajar, Spain</t>
  </si>
  <si>
    <t>Tolmin, Slovenia</t>
  </si>
  <si>
    <t>Westendorf (AUT)</t>
  </si>
  <si>
    <t>Chamoux-sur-Gelon, France</t>
  </si>
  <si>
    <t>Yelmo, Spain</t>
  </si>
  <si>
    <t>Pedavena, Italy</t>
  </si>
  <si>
    <t>Elmau</t>
  </si>
  <si>
    <t>Kössen</t>
  </si>
  <si>
    <t>Baška</t>
  </si>
  <si>
    <t>Greifenburg, Austria</t>
  </si>
  <si>
    <t>Romania, Clopotiva</t>
  </si>
  <si>
    <t>Hinterstoder</t>
  </si>
  <si>
    <t>Sopot, Bulharsko</t>
  </si>
  <si>
    <t>Macedonia, Krushevo</t>
  </si>
  <si>
    <t>Nis, Serbia</t>
  </si>
  <si>
    <t>Vrchlabí</t>
  </si>
  <si>
    <t>Werfenweng, Austria</t>
  </si>
  <si>
    <t>Greifenburg (AUT)</t>
  </si>
  <si>
    <t>Denizli Turkey</t>
  </si>
  <si>
    <t>South Korea, Gochang</t>
  </si>
  <si>
    <t>Valle de Bravo, Mexiko</t>
  </si>
  <si>
    <t>Porterville, Western Cape, South Africa</t>
  </si>
  <si>
    <t>typ závodu / kvalita</t>
  </si>
  <si>
    <t>FAI2</t>
  </si>
  <si>
    <t>PWC</t>
  </si>
  <si>
    <t>liga</t>
  </si>
  <si>
    <t>FAI2, rak. liga</t>
  </si>
  <si>
    <t>prePWC</t>
  </si>
  <si>
    <t>mistr. Španělska</t>
  </si>
  <si>
    <t>mistr. Itálie</t>
  </si>
  <si>
    <t>AUT liga</t>
  </si>
  <si>
    <t>rakouská liga</t>
  </si>
  <si>
    <t>mistr. Ruunska</t>
  </si>
  <si>
    <t>MČR</t>
  </si>
  <si>
    <t>ME - FAI1</t>
  </si>
  <si>
    <t>rak. liga</t>
  </si>
  <si>
    <t>Pre PWC</t>
  </si>
  <si>
    <t>mistrovství Německa</t>
  </si>
  <si>
    <t>PWC superfinal</t>
  </si>
  <si>
    <t>datum</t>
  </si>
  <si>
    <t>30 Jan - 05 Feb. 2022</t>
  </si>
  <si>
    <t>26 Mar - 02 Apr, 2022</t>
  </si>
  <si>
    <t>19.-20. March 2022</t>
  </si>
  <si>
    <t>8.4.-10.4.22</t>
  </si>
  <si>
    <t>14 Apr - 18 Apr, 2022</t>
  </si>
  <si>
    <t>15.-18.4.2022</t>
  </si>
  <si>
    <t>22 Apr - 24 Apr, 2022</t>
  </si>
  <si>
    <t>01 May - 07 May, 2022</t>
  </si>
  <si>
    <t>02 May - 06 May, 2022</t>
  </si>
  <si>
    <t>11 May - 15 May, 2022</t>
  </si>
  <si>
    <t>19 May - 22 May, 2022</t>
  </si>
  <si>
    <t>26 May - 29 May, 2022</t>
  </si>
  <si>
    <t>28 May - 04 Jun, 2022</t>
  </si>
  <si>
    <t>05 Jun - 11 Jun, 2022</t>
  </si>
  <si>
    <t>06 Jun - 11 Jun, 2022</t>
  </si>
  <si>
    <t>11.6.-12.6.2022</t>
  </si>
  <si>
    <t>16.6.-19.6.2022</t>
  </si>
  <si>
    <t>23 Jun - 26 Jun, 2022</t>
  </si>
  <si>
    <t>18 - 24 Jun, 2022</t>
  </si>
  <si>
    <t>25 Jun - 26 Jun, 2022</t>
  </si>
  <si>
    <t>25 Jun - 02 Jul, 2022</t>
  </si>
  <si>
    <t>4.7.-9.7.2022</t>
  </si>
  <si>
    <t>14 Jul - 21 Jul, 2022</t>
  </si>
  <si>
    <t>25 Jul - 06 Aug, 2022</t>
  </si>
  <si>
    <t>11.8.-14.8-2022</t>
  </si>
  <si>
    <t>12 Aug - 15 Aug, 2022</t>
  </si>
  <si>
    <t>25.8.-28.8.2022</t>
  </si>
  <si>
    <t>28.8.-3.9.2022</t>
  </si>
  <si>
    <t>04 Sep - 10 Sep, 2022</t>
  </si>
  <si>
    <t>01 Oct - 08 Oct, 2022</t>
  </si>
  <si>
    <t>7.12.-17.12.2022</t>
  </si>
  <si>
    <t>10.-17.12. 2022</t>
  </si>
  <si>
    <t>startovné</t>
  </si>
  <si>
    <t>290 EUR</t>
  </si>
  <si>
    <t>50 EUR</t>
  </si>
  <si>
    <t>60 EUR</t>
  </si>
  <si>
    <t>250 EUR</t>
  </si>
  <si>
    <t>1 600Kč</t>
  </si>
  <si>
    <t>80 EUR</t>
  </si>
  <si>
    <t>265 EUR</t>
  </si>
  <si>
    <t>225 EUR</t>
  </si>
  <si>
    <t>160 EUR</t>
  </si>
  <si>
    <t>?</t>
  </si>
  <si>
    <t>270 EUR</t>
  </si>
  <si>
    <t>260 EUR</t>
  </si>
  <si>
    <t>240 EUR</t>
  </si>
  <si>
    <t>230 EUR</t>
  </si>
  <si>
    <t>60,- €</t>
  </si>
  <si>
    <t>150,- €</t>
  </si>
  <si>
    <t>100 EUR</t>
  </si>
  <si>
    <t>180 EUR</t>
  </si>
  <si>
    <t>137 EUR</t>
  </si>
  <si>
    <t>finanční podpora 1.-10.</t>
  </si>
  <si>
    <t>Jareš Jan</t>
  </si>
  <si>
    <t>ano</t>
  </si>
  <si>
    <t>ano - druhý termín</t>
  </si>
  <si>
    <t>možná</t>
  </si>
  <si>
    <t>Kostrhun Petr</t>
  </si>
  <si>
    <t>Ano</t>
  </si>
  <si>
    <t>Iker Pavel</t>
  </si>
  <si>
    <t>Pekárek Vít</t>
  </si>
  <si>
    <t>Kubíček Martin</t>
  </si>
  <si>
    <t>Klikar Stanislav</t>
  </si>
  <si>
    <t>X</t>
  </si>
  <si>
    <t>Šneiberg Michal</t>
  </si>
  <si>
    <t>Mayer Stanislav</t>
  </si>
  <si>
    <t>ANO</t>
  </si>
  <si>
    <t>Kůta Karel</t>
  </si>
  <si>
    <t>Horáček Jonáš</t>
  </si>
  <si>
    <t>Comp ID</t>
  </si>
  <si>
    <t>PQ</t>
  </si>
  <si>
    <t>Max points</t>
  </si>
  <si>
    <t>Money</t>
  </si>
  <si>
    <t>Money total</t>
  </si>
  <si>
    <t>Money total (predicted)</t>
  </si>
  <si>
    <t>Support per pq</t>
  </si>
  <si>
    <t>Support per max point</t>
  </si>
  <si>
    <t>assumptions</t>
  </si>
  <si>
    <t>Money per comp</t>
  </si>
  <si>
    <t>Sum of Money per comp</t>
  </si>
  <si>
    <t>(Multiple Items)</t>
  </si>
  <si>
    <t>Sum of Money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</si>
</sst>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_-* #,##0\ [$Kč-405]_-;\-* #,##0\ [$Kč-405]_-;_-* &quot;-&quot;??\ [$Kč-405]_-;_-@_-"/>
  </numFmts>
  <fonts count="7" x14ac:knownFonts="1">
    <font>
      <sz val="11"/>
      <color rgb="FF000000"/>
      <name val="Calibri"/>
    </font>
    <font>
      <b/>
      <sz val="10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1155CC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/>
    <xf numFmtId="0" fontId="6" fillId="5" borderId="0" xfId="0" applyFont="1" applyFill="1"/>
    <xf numFmtId="170" fontId="0" fillId="0" borderId="0" xfId="0" applyNumberFormat="1"/>
    <xf numFmtId="170" fontId="6" fillId="5" borderId="0" xfId="0" applyNumberFormat="1" applyFont="1" applyFill="1"/>
    <xf numFmtId="0" fontId="6" fillId="6" borderId="0" xfId="0" applyFont="1" applyFill="1"/>
    <xf numFmtId="2" fontId="0" fillId="0" borderId="0" xfId="0" applyNumberFormat="1"/>
    <xf numFmtId="2" fontId="0" fillId="6" borderId="0" xfId="0" applyNumberFormat="1" applyFill="1"/>
    <xf numFmtId="1" fontId="0" fillId="0" borderId="0" xfId="0" applyNumberFormat="1"/>
    <xf numFmtId="1" fontId="0" fillId="6" borderId="0" xfId="0" applyNumberFormat="1" applyFill="1"/>
    <xf numFmtId="0" fontId="0" fillId="0" borderId="3" xfId="0" applyBorder="1"/>
    <xf numFmtId="0" fontId="0" fillId="0" borderId="4" xfId="0" applyBorder="1"/>
    <xf numFmtId="0" fontId="0" fillId="0" borderId="3" xfId="0" pivotButton="1" applyBorder="1"/>
    <xf numFmtId="0" fontId="0" fillId="0" borderId="5" xfId="0" pivotButton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3" xfId="0" applyNumberFormat="1" applyBorder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ŽÍŠEK Peter (Dr.Max BDC)" refreshedDate="44810.545268634261" createdVersion="7" refreshedVersion="7" minRefreshableVersion="3" recordCount="443" xr:uid="{F0E02C1B-7DAE-4216-983A-603A1DCE4669}">
  <cacheSource type="worksheet">
    <worksheetSource ref="A1:S1048576" sheet="data-comps"/>
  </cacheSource>
  <cacheFields count="19">
    <cacheField name="Period" numFmtId="0">
      <sharedItems containsBlank="1" containsMixedTypes="1" containsNumber="1" containsInteger="1" minValue="440" maxValue="440" count="391">
        <s v="2022-08-25 - 2022-08-28"/>
        <s v="2022-08-22 - 2022-08-27"/>
        <s v="2022-08-19 - 2022-08-21"/>
        <s v="2022-08-15 - 2022-08-21"/>
        <s v="2022-08-14 - 2022-08-20"/>
        <s v="2022-08-13 - 2022-08-20"/>
        <s v="2022-08-12 - 2022-08-15"/>
        <s v="2022-08-12 - 2022-08-14"/>
        <s v="2022-08-09 - 2022-08-14"/>
        <s v="2022-08-07 - 2022-08-13"/>
        <s v="2022-08-06 - 2022-08-12"/>
        <s v="2022-08-05 - 2022-08-07"/>
        <s v="2022-07-25 - 2022-08-06"/>
        <s v="2022-07-29 - 2022-07-31"/>
        <s v="2022-07-28 - 2022-07-31"/>
        <s v="2022-07-26 - 2022-07-31"/>
        <s v="2022-07-22 - 2022-07-24"/>
        <s v="2022-07-18 - 2022-07-22"/>
        <s v="2022-07-14 - 2022-07-21"/>
        <s v="2022-07-16 - 2022-07-17"/>
        <s v="2022-07-09 - 2022-07-16"/>
        <s v="2022-07-07 - 2022-07-10"/>
        <s v="2022-07-04 - 2022-07-10"/>
        <s v="2022-07-03 - 2022-07-09"/>
        <s v="2022-07-02 - 2022-07-08"/>
        <s v="2022-07-02 - 2022-07-07"/>
        <s v="2022-06-27 - 2022-07-02"/>
        <s v="2022-06-26 - 2022-07-02"/>
        <s v="2022-06-25 - 2022-07-02"/>
        <s v="2022-06-25 - 2022-06-26"/>
        <s v="2022-06-24 - 2022-06-26"/>
        <s v="2022-06-23 - 2022-06-26"/>
        <s v="2022-06-19 - 2022-06-26"/>
        <s v="2022-06-19 - 2022-06-24"/>
        <s v="2022-06-18 - 2022-06-24"/>
        <s v="2022-06-18 - 2022-06-19"/>
        <s v="2022-06-16 - 2022-06-19"/>
        <s v="2022-06-16 - 2022-06-18"/>
        <s v="2022-06-14 - 2022-06-18"/>
        <s v="2022-06-12 - 2022-06-18"/>
        <s v="2022-06-11 - 2022-06-12"/>
        <s v="2022-06-08 - 2022-06-12"/>
        <s v="2022-06-06 - 2022-06-11"/>
        <s v="2022-06-05 - 2022-06-11"/>
        <s v="2022-06-04 - 2022-06-06"/>
        <s v="2022-06-02 - 2022-06-05"/>
        <s v="2022-05-28 - 2022-06-04"/>
        <s v="2022-05-29 - 2022-06-03"/>
        <s v="2022-05-27 - 2022-05-29"/>
        <s v="2022-05-21 - 2022-05-28"/>
        <s v="2022-05-21 - 2022-05-27"/>
        <s v="2022-05-20 - 2022-05-22"/>
        <s v="2022-05-19 - 2022-05-22"/>
        <s v="2022-05-13 - 2022-05-19"/>
        <s v="2022-05-14 - 2022-05-15"/>
        <s v="2022-05-13 - 2022-05-15"/>
        <s v="2022-05-11 - 2022-05-15"/>
        <s v="2022-05-07 - 2022-05-08"/>
        <s v="2022-05-06 - 2022-05-08"/>
        <s v="2022-05-05 - 2022-05-08"/>
        <s v="2022-05-01 - 2022-05-07"/>
        <s v="2022-05-02 - 2022-05-06"/>
        <s v="2022-05-01 - 2022-05-05"/>
        <s v="2022-04-30 - 2022-05-01"/>
        <s v="2022-04-24 - 2022-04-30"/>
        <s v="2022-04-23 - 2022-04-24"/>
        <s v="2022-04-22 - 2022-04-24"/>
        <s v="2022-04-14 - 2022-04-18"/>
        <s v="2022-04-08 - 2022-04-16"/>
        <s v="2022-04-09 - 2022-04-10"/>
        <s v="2022-03-30 - 2022-04-04"/>
        <s v="2022-03-26 - 2022-04-02"/>
        <s v="2022-03-19 - 2022-03-20"/>
        <s v="2022-03-17 - 2022-03-20"/>
        <s v="2022-03-12 - 2022-03-19"/>
        <s v="2022-03-07 - 2022-03-12"/>
        <s v="2022-03-05 - 2022-03-06"/>
        <s v="2022-03-04 - 2022-03-06"/>
        <s v="2022-02-27 - 2022-03-01"/>
        <s v="2022-02-20 - 2022-02-26"/>
        <s v="2022-02-19 - 2022-02-20"/>
        <s v="2022-02-13 - 2022-02-19"/>
        <s v="2022-02-12 - 2022-02-13"/>
        <s v="2022-02-06 - 2022-02-13"/>
        <s v="2022-02-05 - 2022-02-11"/>
        <s v="2022-01-30 - 2022-02-05"/>
        <s v="2022-01-31 - 2022-02-04"/>
        <s v="2022-01-29 - 2022-01-31"/>
        <s v="2022-01-22 - 2022-01-29"/>
        <s v="2022-01-07 - 2022-01-15"/>
        <s v="2022-01-04 - 2022-01-08"/>
        <s v="2021-12-27 - 2021-12-30"/>
        <s v="2021-12-14 - 2021-12-18"/>
        <s v="2021-12-12 - 2021-12-18"/>
        <s v="2021-12-13 - 2021-12-17"/>
        <s v="2021-12-04 - 2021-12-07"/>
        <s v="2021-11-25 - 2021-11-28"/>
        <s v="2021-11-19 - 2021-11-21"/>
        <s v="2021-11-13 - 2021-11-15"/>
        <s v="2021-10-31 - 2021-11-13"/>
        <s v="2021-11-06 - 2021-11-07"/>
        <s v="2021-10-30 - 2021-11-02"/>
        <s v="2021-10-20 - 2021-10-27"/>
        <s v="2021-10-09 - 2021-10-16"/>
        <s v="2021-10-08 - 2021-10-11"/>
        <s v="2021-09-24 - 2021-09-26"/>
        <s v="2021-09-19 - 2021-09-25"/>
        <s v="2021-09-16 - 2021-09-19"/>
        <s v="2021-09-12 - 2021-09-18"/>
        <s v="2021-09-04 - 2021-09-11"/>
        <s v="2021-09-05 - 2021-09-10"/>
        <s v="2021-08-30 - 2021-09-04"/>
        <s v="2021-08-29 - 2021-09-04"/>
        <s v="2021-08-24 - 2021-08-31"/>
        <s v="2021-08-25 - 2021-08-30"/>
        <s v="2021-08-26 - 2021-08-29"/>
        <s v="2021-08-23 - 2021-08-29"/>
        <s v="2021-08-21 - 2021-08-28"/>
        <s v="2021-08-27 - 2021-08-27"/>
        <s v="2021-08-21 - 2021-08-27"/>
        <s v="2021-08-21 - 2021-08-22"/>
        <s v="2021-08-20 - 2021-08-22"/>
        <s v="2021-08-18 - 2021-08-22"/>
        <s v="2021-08-07 - 2021-08-18"/>
        <s v="2021-08-13 - 2021-08-15"/>
        <s v="2021-08-12 - 2021-08-15"/>
        <s v="2021-08-11 - 2021-08-15"/>
        <s v="2021-08-08 - 2021-08-14"/>
        <s v="2021-08-07 - 2021-08-14"/>
        <s v="2021-08-07 - 2021-08-13"/>
        <s v="2021-08-07 - 2021-08-08"/>
        <s v="2021-07-31 - 2021-08-08"/>
        <s v="2021-08-04 - 2021-08-07"/>
        <s v="2021-08-01 - 2021-08-07"/>
        <s v="2021-07-30 - 2021-08-06"/>
        <s v="2021-07-29 - 2021-08-01"/>
        <s v="2021-07-27 - 2021-08-01"/>
        <s v="2021-07-27 - 2021-07-31"/>
        <s v="2021-07-25 - 2021-07-31"/>
        <s v="2021-07-24 - 2021-07-31"/>
        <s v="2021-07-24 - 2021-07-30"/>
        <s v="2021-07-23 - 2021-07-30"/>
        <s v="2021-07-17 - 2021-07-28"/>
        <s v="2021-07-22 - 2021-07-25"/>
        <s v="2021-07-19 - 2021-07-25"/>
        <s v="2021-07-11 - 2021-07-18"/>
        <s v="2021-07-11 - 2021-07-17"/>
        <s v="2021-07-10 - 2021-07-17"/>
        <s v="2021-07-11 - 2021-07-16"/>
        <s v="2021-07-06 - 2021-07-11"/>
        <s v="2021-07-04 - 2021-07-10"/>
        <s v="2021-07-03 - 2021-07-09"/>
        <s v="2021-07-03 - 2021-07-06"/>
        <s v="2021-07-03 - 2021-07-04"/>
        <s v="2021-06-30 - 2021-07-03"/>
        <s v="2021-06-26 - 2021-06-27"/>
        <s v="2021-06-24 - 2021-06-27"/>
        <s v="2021-06-23 - 2021-06-27"/>
        <s v="2021-06-19 - 2021-06-26"/>
        <s v="2021-06-19 - 2021-06-25"/>
        <s v="2021-06-19 - 2021-06-20"/>
        <s v="2021-06-17 - 2021-06-20"/>
        <s v="2021-06-16 - 2021-06-20"/>
        <s v="2021-06-13 - 2021-06-19"/>
        <s v="2021-06-12 - 2021-06-18"/>
        <s v="2021-06-11 - 2021-06-18"/>
        <s v="2021-06-10 - 2021-06-17"/>
        <s v="2021-06-11 - 2021-06-14"/>
        <s v="2021-06-12 - 2021-06-13"/>
        <s v="2021-06-10 - 2021-06-13"/>
        <s v="2021-06-06 - 2021-06-12"/>
        <s v="2021-06-05 - 2021-06-11"/>
        <s v="2021-06-04 - 2021-06-07"/>
        <s v="2021-06-04 - 2021-06-06"/>
        <s v="2021-05-30 - 2021-06-05"/>
        <s v="2021-05-28 - 2021-05-28"/>
        <s v="2021-05-19 - 2021-05-23"/>
        <s v="2021-05-14 - 2021-05-19"/>
        <s v="2021-05-15 - 2021-05-16"/>
        <s v="2021-05-10 - 2021-05-15"/>
        <s v="2021-04-30 - 2021-05-08"/>
        <s v="2021-04-30 - 2021-05-05"/>
        <s v="2021-04-25 - 2021-05-01"/>
        <s v="2021-03-28 - 2021-04-03"/>
        <s v="2021-02-22 - 2021-02-27"/>
        <s v="2021-02-20 - 2021-02-27"/>
        <s v="2021-02-12 - 2021-02-15"/>
        <s v="2021-02-07 - 2021-02-13"/>
        <s v="2021-01-30 - 2021-02-05"/>
        <s v="2021-01-07 - 2021-01-10"/>
        <s v="2020-12-28 - 2020-12-30"/>
        <s v="2020-12-27 - 2020-12-30"/>
        <s v="2020-12-25 - 2020-12-27"/>
        <s v="2020-12-19 - 2020-12-20"/>
        <s v="2020-12-05 - 2020-12-08"/>
        <s v="2020-11-20 - 2020-11-22"/>
        <s v="2020-11-14 - 2020-11-15"/>
        <s v="2020-11-06 - 2020-11-08"/>
        <s v="2020-11-04 - 2020-11-07"/>
        <s v="2020-10-31 - 2020-11-02"/>
        <s v="2020-10-24 - 2020-10-31"/>
        <s v="2020-10-14 - 2020-10-18"/>
        <s v="2020-10-11 - 2020-10-11"/>
        <s v="2020-10-09 - 2020-10-11"/>
        <s v="2020-09-18 - 2020-09-22"/>
        <s v="2020-09-19 - 2020-09-20"/>
        <s v="2020-09-17 - 2020-09-20"/>
        <s v="2020-09-13 - 2020-09-19"/>
        <s v="2020-09-14 - 2020-09-18"/>
        <s v="2020-09-07 - 2020-09-14"/>
        <s v="2020-09-09 - 2020-09-13"/>
        <s v="2020-09-04 - 2020-09-07"/>
        <s v="2020-09-05 - 2020-09-06"/>
        <s v="2020-09-03 - 2020-09-06"/>
        <s v="2020-08-30 - 2020-09-05"/>
        <s v="2020-08-27 - 2020-08-30"/>
        <s v="2020-08-24 - 2020-08-29"/>
        <s v="2020-08-22 - 2020-08-28"/>
        <s v="2020-08-21 - 2020-08-26"/>
        <s v="2020-08-22 - 2020-08-23"/>
        <s v="2020-08-16 - 2020-08-22"/>
        <s v="2020-08-15 - 2020-08-22"/>
        <s v="2020-08-14 - 2020-08-16"/>
        <s v="2020-08-12 - 2020-08-16"/>
        <s v="2020-08-08 - 2020-08-16"/>
        <s v="2020-08-07 - 2020-08-16"/>
        <s v="2020-08-09 - 2020-08-15"/>
        <s v="2020-08-08 - 2020-08-13"/>
        <s v="2020-08-08 - 2020-08-11"/>
        <s v="2020-08-08 - 2020-08-09"/>
        <s v="2020-08-04 - 2020-08-09"/>
        <s v="2020-08-01 - 2020-08-09"/>
        <s v="2020-08-01 - 2020-08-08"/>
        <s v="2020-08-01 - 2020-08-07"/>
        <s v="2020-08-01 - 2020-08-02"/>
        <s v="2020-07-25 - 2020-08-01"/>
        <s v="2020-07-15 - 2020-07-19"/>
        <s v="2020-07-11 - 2020-07-12"/>
        <s v="2020-07-05 - 2020-07-11"/>
        <s v="2020-07-04 - 2020-07-11"/>
        <s v="2020-07-04 - 2020-07-07"/>
        <s v="2020-07-04 - 2020-07-06"/>
        <s v="2020-07-04 - 2020-07-05"/>
        <s v="2020-06-27 - 2020-06-30"/>
        <s v="2020-06-25 - 2020-06-28"/>
        <s v="2020-06-21 - 2020-06-27"/>
        <s v="2020-06-18 - 2020-06-21"/>
        <s v="2020-06-17 - 2020-06-21"/>
        <s v="2020-06-11 - 2020-06-15"/>
        <s v="2020-06-11 - 2020-06-14"/>
        <s v="2020-03-07 - 2020-03-14"/>
        <s v="2020-02-29 - 2020-03-07"/>
        <s v="2020-02-22 - 2020-02-29"/>
        <s v="2020-02-22 - 2020-02-24"/>
        <s v="2020-02-17 - 2020-02-23"/>
        <s v="2020-02-16 - 2020-02-22"/>
        <s v="2020-02-11 - 2020-02-15"/>
        <s v="2020-02-08 - 2020-02-15"/>
        <s v="2020-01-18 - 2020-01-25"/>
        <s v="2020-01-12 - 2020-01-18"/>
        <s v="2020-01-11 - 2020-01-17"/>
        <s v="2020-01-07 - 2020-01-11"/>
        <s v="2020-01-05 - 2020-01-10"/>
        <s v="2019-12-27 - 2019-12-30"/>
        <s v="2019-12-15 - 2019-12-21"/>
        <s v="2019-12-06 - 2019-12-13"/>
        <s v="2019-12-05 - 2019-12-08"/>
        <s v="2019-12-02 - 2019-12-07"/>
        <s v="2019-11-28 - 2019-12-01"/>
        <s v="2019-11-23 - 2019-11-30"/>
        <s v="2019-11-22 - 2019-11-26"/>
        <s v="2019-11-09 - 2019-11-16"/>
        <s v="2019-11-03 - 2019-11-06"/>
        <s v="2019-11-02 - 2019-11-04"/>
        <s v="2019-10-30 - 2019-11-03"/>
        <s v="2019-10-22 - 2019-10-28"/>
        <s v="2019-10-19 - 2019-10-26"/>
        <s v="2019-10-19 - 2019-10-25"/>
        <s v="2019-10-19 - 2019-10-22"/>
        <s v="2019-10-13 - 2019-10-19"/>
        <s v="2019-10-04 - 2019-10-11"/>
        <s v="2019-09-27 - 2019-09-29"/>
        <s v="2019-09-24 - 2019-09-27"/>
        <s v="2019-09-19 - 2019-09-22"/>
        <s v="2019-09-14 - 2019-09-21"/>
        <s v="2019-09-07 - 2019-09-14"/>
        <s v="2019-09-07 - 2019-09-12"/>
        <s v="2019-09-01 - 2019-09-07"/>
        <s v="2019-08-31 - 2019-09-06"/>
        <s v="2019-09-04 - 2019-09-04"/>
        <s v="2019-08-30 - 2019-09-04"/>
        <s v="2019-08-30 - 2019-09-01"/>
        <s v="2019-08-25 - 2019-08-31"/>
        <s v="2019-08-24 - 2019-08-31"/>
        <s v="2019-08-20 - 2019-08-30"/>
        <s v="2019-08-24 - 2019-08-29"/>
        <s v="2019-08-22 - 2019-08-26"/>
        <s v="2019-08-24 - 2019-08-25"/>
        <s v="2019-08-22 - 2019-08-25"/>
        <s v="2019-08-18 - 2019-08-25"/>
        <s v="2019-08-18 - 2019-08-24"/>
        <s v="2019-08-19 - 2019-08-23"/>
        <s v="2019-08-15 - 2019-08-18"/>
        <s v="2019-08-05 - 2019-08-18"/>
        <s v="2019-08-11 - 2019-08-17"/>
        <s v="2019-08-03 - 2019-08-10"/>
        <s v="2019-08-03 - 2019-08-04"/>
        <s v="2019-08-02 - 2019-08-04"/>
        <s v="2019-07-29 - 2019-08-03"/>
        <s v="2019-07-28 - 2019-08-03"/>
        <s v="2019-07-27 - 2019-08-03"/>
        <s v="2019-07-27 - 2019-08-02"/>
        <s v="2019-07-27 - 2019-07-28"/>
        <s v="2019-07-21 - 2019-07-28"/>
        <s v="2019-07-20 - 2019-07-28"/>
        <s v="2019-07-23 - 2019-07-27"/>
        <s v="2019-07-21 - 2019-07-27"/>
        <s v="2019-07-20 - 2019-07-27"/>
        <s v="2019-07-19 - 2019-07-21"/>
        <s v="2019-07-15 - 2019-07-20"/>
        <s v="2019-07-14 - 2019-07-20"/>
        <s v="2019-07-14 - 2019-07-19"/>
        <s v="2019-07-12 - 2019-07-14"/>
        <s v="2019-07-11 - 2019-07-14"/>
        <s v="2019-07-09 - 2019-07-14"/>
        <s v="2019-07-08 - 2019-07-14"/>
        <s v="2019-07-07 - 2019-07-13"/>
        <s v="2019-06-30 - 2019-07-06"/>
        <s v="2019-06-29 - 2019-07-06"/>
        <s v="2019-06-29 - 2019-07-05"/>
        <s v="2019-06-27 - 2019-07-01"/>
        <s v="2019-06-29 - 2019-06-30"/>
        <s v="2019-06-22 - 2019-06-28"/>
        <s v="2019-06-24 - 2019-06-25"/>
        <s v="2019-06-22 - 2019-06-23"/>
        <s v="2019-06-21 - 2019-06-23"/>
        <s v="2019-06-19 - 2019-06-23"/>
        <s v="2019-06-16 - 2019-06-22"/>
        <s v="2019-06-15 - 2019-06-22"/>
        <s v="2019-06-15 - 2019-06-17"/>
        <s v="2019-06-13 - 2019-06-16"/>
        <s v="2019-06-12 - 2019-06-16"/>
        <s v="2019-06-08 - 2019-06-15"/>
        <s v="2019-06-08 - 2019-06-10"/>
        <s v="2019-06-08 - 2019-06-09"/>
        <s v="2019-06-04 - 2019-06-09"/>
        <s v="2019-06-01 - 2019-06-07"/>
        <s v="2019-05-26 - 2019-06-06"/>
        <s v="2019-05-30 - 2019-06-02"/>
        <s v="2019-05-26 - 2019-06-01"/>
        <s v="2019-05-25 - 2019-06-01"/>
        <s v="2019-05-25 - 2019-05-26"/>
        <s v="2019-05-18 - 2019-05-24"/>
        <s v="2019-05-18 - 2019-05-19"/>
        <s v="2019-05-13 - 2019-05-19"/>
        <s v="2019-05-11 - 2019-05-12"/>
        <s v="2019-05-09 - 2019-05-12"/>
        <s v="2019-05-08 - 2019-05-12"/>
        <s v="2019-05-06 - 2019-05-12"/>
        <s v="2019-05-04 - 2019-05-08"/>
        <s v="2019-04-28 - 2019-05-06"/>
        <s v="2019-05-01 - 2019-05-05"/>
        <s v="2019-04-30 - 2019-05-05"/>
        <s v="2019-04-29 - 2019-05-05"/>
        <s v="2019-05-01 - 2019-05-04"/>
        <s v="2019-04-27 - 2019-05-02"/>
        <s v="2019-04-20 - 2019-04-23"/>
        <s v="2019-04-19 - 2019-04-22"/>
        <s v="2019-04-18 - 2019-04-22"/>
        <s v="2019-04-19 - 2019-04-21"/>
        <s v="2019-04-12 - 2019-04-17"/>
        <s v="2019-04-10 - 2019-04-14"/>
        <s v="2019-04-08 - 2019-04-13"/>
        <s v="2019-04-07 - 2019-04-13"/>
        <s v="2019-04-04 - 2019-04-10"/>
        <s v="2019-04-04 - 2019-04-07"/>
        <s v="2019-03-29 - 2019-03-31"/>
        <s v="2019-03-19 - 2019-03-30"/>
        <s v="2019-03-23 - 2019-03-24"/>
        <s v="2019-03-03 - 2019-03-09"/>
        <s v="2019-03-01 - 2019-03-06"/>
        <s v="2019-02-27 - 2019-03-06"/>
        <s v="2019-02-23 - 2019-02-24"/>
        <s v="2019-02-12 - 2019-02-16"/>
        <s v="2019-02-09 - 2019-02-16"/>
        <s v="2019-02-04 - 2019-02-09"/>
        <s v="2019-02-02 - 2019-02-09"/>
        <s v="2019-01-26 - 2019-02-02"/>
        <s v="count"/>
        <n v="440"/>
        <m/>
      </sharedItems>
    </cacheField>
    <cacheField name="Name" numFmtId="0">
      <sharedItems containsBlank="1" count="441">
        <s v="Greifenburg Open 2022 Information"/>
        <s v="BGD Weightless"/>
        <s v="2022 Brazil Ilha do Ar Open PG - 2nd Paulista"/>
        <s v="Nordic Open 2022"/>
        <s v="German Flatlands Paragliding 2022 (in Altes Lager)"/>
        <s v="Belgian Open Piedrahita"/>
        <s v="XVIII Copa Piedechinche Open FAI 2 2022"/>
        <s v="5. Ikarus Open 2022"/>
        <s v="2022 Brazil XMantiqueira Open PG - 3nd Mineiro"/>
        <s v="Ali Dağı XC Open 2022"/>
        <s v="Swiss Open Disentis 2022"/>
        <s v="Alsace Vosges Open 2022"/>
        <s v="2022 Finnish Open XC League, round 3"/>
        <s v="16th FAI Paragliding European Championship"/>
        <s v="Bela Vista Race 2022"/>
        <s v="Palz-Alsace-Open 2022"/>
        <s v="Mercimek Tepe XC OPEN 2022 - Turkish National Cup"/>
        <s v="2022 Finnish Open XC League, round 2"/>
        <s v="XC Caspian Cup 2022"/>
        <s v="Paragliding World Cup Macedonia 2022 ::: Krushevo"/>
        <s v="Alpe-Adria-Cup 2022"/>
        <s v="2nd British Sports Trophy"/>
        <s v="31th open int. AlpenrosenCup 2022 for Paragliders - Austrian Open &amp; Tyrolean Championship"/>
        <s v="PrePWC Flymaster Open - Hungarian Open 2022"/>
        <s v="Bulgarian, Czech &amp; Slovak Open Championship"/>
        <s v="Iberian Cross Open / Portuguese National Paragliding Championship 2022 / Spanish National League, Montalegre"/>
        <s v="Supair week 2022 - XC Paragliding Open - Annecy"/>
        <s v="Bayramoren XC Open 2022"/>
        <s v="Swiss Paragliding Open Scuol 2022"/>
        <s v="2022 US Open of Paragliding"/>
        <s v="33rd British Paragliding Championships"/>
        <s v="Norwegian Open"/>
        <s v="Paragliding World Cup Romania 2022 ::: Clopotiva"/>
        <s v="Pyhrn Priel Cup 2022"/>
        <s v="Vilnius Cup 2022"/>
        <s v="Hessenmeisterschaft 2022 Paragliding"/>
        <s v="2DA COPA CROSS COUNTRY BALBOA CAUCA"/>
        <s v="Ozone Chelan Open 2022"/>
        <s v="SkyTribe XC Romanian &amp; Moldavian Open 2022"/>
        <s v="Superfinal Do Cico -  Circuito Centro Oeste De Parapente 2022"/>
        <s v="Alpen Cup - Kaiserwinkl 2022"/>
        <s v="Liga Nacional  FAI II Gata 2022"/>
        <s v="Meatfly Beskydy Open 2022"/>
        <s v="Iceland PG Open 2022"/>
        <s v="6th Naviter Open 2022"/>
        <s v="2022 Finnish Open XC League, round 1"/>
        <s v="Kaiser Trophy 2022"/>
        <s v="Swiss Cup Moléson 2022"/>
        <s v="2022 Korean Paragliding Championship"/>
        <s v="Ivanec Open 2022- CROATIAN &amp; SLOVENIAN NATIONAL"/>
        <s v="Italian Paragliding Open - XXXVII Guarnieri International Trophy"/>
        <s v="3d Freedom Open 2022"/>
        <s v="Hemsedal/Hallingdal Open 2022"/>
        <s v="Zillertal Battle 2022"/>
        <s v="Swiss Cup Frutigen 2022"/>
        <s v="Vrsac Open"/>
        <s v="Campeonato de España Cross FAI II Yelmo 2022"/>
        <s v="Pre-Worlds 2022 : Test Event of the 18th FAI World Paragliding Championship 2023"/>
        <s v="Çameli Spring Cup 2022"/>
        <s v="2022 Brazil Alfredo Chaves Open PG - 4th Capixaba"/>
        <s v="Swiss Cup Engelberg 2022"/>
        <s v="Open Chiquimula 2022"/>
        <s v="PG French Open 2022"/>
        <s v="2022 BRAZIL ANDRADAS OPEN PG - 1ST PAULISTA"/>
        <s v="2022 Korean Paragliding League 2nd"/>
        <s v="Adrenalin cup 2022"/>
        <s v="PrePWC SkyDreamers Open 2022"/>
        <s v="Swiss Cup Grindelwald 2022"/>
        <s v="BRAZIL - 2ª ETAPA CICO - CIRCUITO CENTRO OESTE DE PARAPENTE (GOIÁS)"/>
        <s v="2022 BRAZIL PANCAS OPEN PG - 3TH CAPIXABA"/>
        <s v="Liga Nacional Pre-PWC FAI II Pegalajar 2022"/>
        <s v="Swedish Paragliding Cup Alleberg 2022"/>
        <s v="2022 Brazil Caputira Open PG - 2nd Mineiro"/>
        <s v="Raná Cup 2022"/>
        <s v="Niviuk Paragliding Open"/>
        <s v="11.FLOW MOSEL OPEN"/>
        <s v="Rose Valley XC"/>
        <s v="Radsberg Open Big Air 2022"/>
        <s v="Skrydis Kartu taurė 2022"/>
        <s v="Barberton Paragliding Open 2022"/>
        <s v="2ª Etapa Campeonato Gaucho de Parapente 2022 - Nova Petrolpolis - RS"/>
        <s v="Staufen Cup 2022 BaWü Open und Vorarlberger Landesmeisterschaft 2022 im Gleitschirmfliegen"/>
        <s v="2022 Korean Paragliding League 1st- Hapcheon"/>
        <s v="Montegrappa Trophy 2022"/>
        <s v="5th FAI Pan-American Paragliding Championship"/>
        <s v="SWISS LEAGUE CUP April 2022"/>
        <s v="San Joaquín Paragliding XC 2022"/>
        <s v="Paragliding Worlds cup Brazil 2022 ::: Baixo Guandu"/>
        <s v="XC Savinjska Open"/>
        <s v="OGO International Open 2022"/>
        <s v="Brazilian Nationals 1st Round Cat 2 PrePWC"/>
        <s v="Open Trujillo 2022"/>
        <s v="South Brazil Paragliding Open 2022 - Santa Catarina"/>
        <s v="SWISS LEAGUE CUP March 2022"/>
        <s v="2022 Brazil Castelo Open PG - 1st Capixaba"/>
        <s v="Copa Valadares de Parapente 2022"/>
        <s v="Not the NZ PG Open 2022"/>
        <s v="Campeonato Argentino de Parapente - Cuchi Corral - Feb22"/>
        <s v="1ª ETAPA DO CAMPEONATO CATARINENSE DE PARAPENTE 2022 - JARAGUÁ DO SUL - SC"/>
        <s v="Flow Corryong PG Open 2022"/>
        <s v="1ª ETAPA CAMP. GAÚCHO DE PARAPENTE 2022 - FAI 2 - ROLANTE - RS"/>
        <s v="Paragliding World Cup Colombia 2022 ::: Roldanillo"/>
        <s v="Bright Open 2022"/>
        <s v="3rd British Winter Open"/>
        <s v="Cloudbase Cup - Geno 2022"/>
        <s v="Auckland Regional Paragliding Competition 2022"/>
        <s v="Open Roldanillo 2022 Primera válida Campeonato Nacional Colombiano"/>
        <s v="17th Monarca Paragliding Open"/>
        <s v="Open Andes 2022"/>
        <s v="NZ Southern Fun 2021"/>
        <s v="Open Placivel 2021"/>
        <s v="The 2021 South Africa Open Porterville(2021SAO)"/>
        <s v="CAMPEONATO MEXICANO DE PARAPENTE 2021"/>
        <s v="Liga Nacional Tenerife - Paragliding Open 2021"/>
        <s v="Campeonato Pinturas Unidas Cross Country Ecuador Guayaquil 2021"/>
        <s v="1ST K-PARA OPEN COMPETITION - HAPCHEON"/>
        <s v="3ª Etapa do Campeonato Paulista de Parapente 2021"/>
        <s v="17th FAI World Paragliding Championships Tucumán - Argentina"/>
        <s v="2ª ETAPA DO MINEIRO / 1ª ETAPA DO CAPUTIRENSE"/>
        <s v="2ª Etapa do Campeonato Paulista de Parapente 2021"/>
        <s v="Paragliding World Cup Argentina 2021 ::: La Rioja "/>
        <s v="Canungra Cup 2021"/>
        <s v="Campeonato Corralito 2021 - Copa Rafa Gutierrez"/>
        <s v="BELA VISTA RACE - 1ª ETAPA DO PAULISTA DE PARAPENTE "/>
        <s v="XC French Open 2021 Gourdon "/>
        <s v="Liga Nacional Boi - Alta Ribagorza"/>
        <s v="Ljuboten Open 2021 "/>
        <s v="Open Argentino de Parapente 2021"/>
        <s v="Paragliding World Cup Turkey 2021 ::: Aksaray"/>
        <s v="PG BRAZIL OPEN 2021 ROUND 2 "/>
        <s v="Pre-PWC Targasonne 2021 "/>
        <s v="Open CIS Cup 2021 "/>
        <s v="Nordic Open Pedro Bernardo 2021"/>
        <s v="SERIAL CUP 2021 "/>
        <s v="Alidagi XC Open 2021 "/>
        <s v="Croatian National XC Open - Istra 2021 "/>
        <s v="2021 Russian &amp; Kazakhstan Open, Almaty "/>
        <s v="Flymaster Open 2021"/>
        <s v="XI Vinnitsa Cup Open 2021"/>
        <s v="La Trans'Alps 2021"/>
        <s v="Zillertal Battle 2021 "/>
        <s v="Memorial paragliding cup Alexandar Lepir 2021 "/>
        <s v="Shumen XC 2021 "/>
        <s v="11th Paragliding World Cup SUPERFINAL ::: Switzerland, Disentis"/>
        <s v="Desant na Drvar 2021"/>
        <s v="X Mantiqueira 2021 - Segunda etapa do Campeonato Mineiro, Segunda etapa do Campeonato Carioca "/>
        <s v="4. Ikarus Open 2021"/>
        <s v="UP Krkonose Open 2021 "/>
        <s v="Portuguese Paragliding League - Linhares da Beira"/>
        <s v="PrePWC NearBirds Cup Ukrainian Open 2021"/>
        <s v="2021 Carpathian Cup - &quot;BORZHAVA FOREVER&quot;"/>
        <s v="Norges-cup Veka 2021"/>
        <s v="Turkish Cup Championship Aksaray Turkey"/>
        <s v="Metuljmania 2021 "/>
        <s v="2021 Russian Open Championship. Solonovka"/>
        <s v="BULGARIAN XC CHAMPIONSHIP - AEROBATTLE 2021"/>
        <s v="British Sports Class Championships 2021"/>
        <s v="European Championship Test Event, Serbian &amp; Hungarian National Championship "/>
        <s v="Campeonato de España de Parapente Ager 2021"/>
        <s v="PARAMYTHIA XC OPEN 2021 - Greek Championship"/>
        <s v="Swiss Open Fiesch "/>
        <s v="Retezat XC Open 2021 "/>
        <s v="Portuguese Paragliding National Championship - Serra da Estrela 2021"/>
        <s v="BGD Weightless 2021 "/>
        <s v="Italian Open 2021 - Trofeo 100 Laghi Information"/>
        <s v="2021 Open Kazakhstan Championship "/>
        <s v="2021 ADVENTURE IN SIBERIA. RUS. OPEN. SOLONOVKA "/>
        <s v="XC Monsters Konchinka Open 2021 "/>
        <s v="PALZ-ALSACE-OPEN 2021"/>
        <s v="Lungau Austrian Open 2021 "/>
        <s v="US Open of Paragliding - Chelan 2021 "/>
        <s v="Belgian Paragliding Open 2021 "/>
        <s v="Portuguese Paragliding National Championship 2021 - Larouco, Montalegre"/>
        <s v="Paragliding World Cup Serbia 2021 ::: Kopaonik"/>
        <s v="Ozone Chelan Open 2021 "/>
        <s v="Mercimektepe Paragliding XC open Information"/>
        <s v="Pre-PWC Piedrahita Information"/>
        <s v="Krvavec Open - Slovenian Championship 2021"/>
        <s v="Levico Open 2021 (German Open) "/>
        <s v="RANA CUP 2021"/>
        <s v="Vilnius Cup 2021 "/>
        <s v="12. Petzen Open 2021 "/>
        <s v="Spanish League Open FAI 2 Piedrahita "/>
        <s v="Bursa Cup Paragliding Cross Country Competition "/>
        <s v="Pyhrn Priel Cup/Oberösterreich Meisterschaft"/>
        <s v="IVANEC OPEN 2021 "/>
        <s v="PROMACHIA OPEN 2021 - GREEK CHAMPIONSHIP"/>
        <s v="Applegate Open 2021 Information"/>
        <s v="Paragliding World Cup Italy 2021 - Gemona del Friuli"/>
        <s v="URAL OPEN 2021 "/>
        <s v="Kaiser Trophy 2021"/>
        <s v="Vrsac Open 2021 XC "/>
        <s v="Iceland PG Open 2021 "/>
        <s v="Naviter Open 2021 "/>
        <s v="Paragliding Polish Open 2021"/>
        <s v="GIN CZECH OPEN 2021"/>
        <s v="FLY VOLGA "/>
        <s v="SkyStream Accuracy Cup 2021"/>
        <s v="Swiss Cup Engelberg 2021"/>
        <s v="Latvian open XC Cup 2021 "/>
        <s v="45 Hessenmeisterschaft Gleitschirm "/>
        <s v="Kozak Flatlands Cup 2021 "/>
        <s v="Freedom Open 2021"/>
        <s v="Supair week 2021 - XC Paragliding Open - Annecy"/>
        <s v="Beskydy Open 2021 "/>
        <s v="2021 Korean League 2nd - Mungyeong "/>
        <s v="PG BRAZIL OPEN 2021 ROUND 1 "/>
        <s v="PG Spring Meeting - Sopot 2021 "/>
        <s v="2021 Korean Championship - Hapcheon"/>
        <s v="White Nights Cup 2021"/>
        <s v="Pioneer Cup 2021 "/>
        <s v="Aukstaitijos Taure 2021 "/>
        <s v="SkyDreamers Open 2021 "/>
        <s v="XXIV DNISTER CUP OPEN "/>
        <s v="XC Monsters Russian Flatlands Open 2021"/>
        <s v="Barberton Paragliding Nationals "/>
        <s v="CAP La Rioja"/>
        <s v="Open Trujillo 2021 "/>
        <s v="New Zealand Paragliding Nationals 2021"/>
        <s v="Copa Valadares de Parapente 2021 - 1a Etapa"/>
        <s v="The Flow Corryong PG Open 2021"/>
        <s v="Bright Open 2021 "/>
        <s v="Hawkes Bay Regional Paragliding 2021"/>
        <s v="Korca Open Air 2020 Error"/>
        <s v="Southern Fun NZ 2020 "/>
        <s v="Putaleng XC Open 2020"/>
        <s v="Error duplicate"/>
        <s v="Auckland Regional Paragliding Competition 2020 (Round 2) "/>
        <s v="Liga Nacional Tenerife - PG Open FAI 2 "/>
        <s v="Campeonato Paulista de Parapente 2020"/>
        <s v="Auckland Regional Paragliding Competition 2020 (Round 1) "/>
        <s v="2020 Korean league 1st - Mungyeong "/>
        <s v="Open de la Réunion "/>
        <s v="XC Chone 2020"/>
        <s v="SUL BRASILEIRO DE PARAPENTE - ETAPA TIBAGI "/>
        <s v="Canungra Cup 2020 "/>
        <s v="2020 Korean Championship PG Cross country - Pyeongchang "/>
        <s v="3rd Tóth Zsuzsi error"/>
        <s v="AGRINION XC OPEN 2020 "/>
        <s v="2020 China Linzhou Paragliding Open "/>
        <s v="2020 Paragliding Japan Championship in ASHIO"/>
        <s v="Kovk Open 2020"/>
        <s v="Poggio Bustone 2020"/>
        <s v="Polish Paragliding Open 2020 "/>
        <s v="Error Event Russia"/>
        <s v="SLOVENIAN OPEN 2020 "/>
        <s v="Pre PWC Serbia 2020 (Serbian, B&amp;H National Championships), 16th Kopaonik Xcup"/>
        <s v="Croatian National XC Championship 2020 - Ivanec"/>
        <s v="Arcus Cup LLL 2020"/>
        <s v="XC above the flatland "/>
        <s v="Naviter Open 2020"/>
        <s v="Vrsac Open 2020"/>
        <s v="Alidagi XC Open 2020"/>
        <s v="La Trans'Alps 2020"/>
        <s v="SERIAL CUP 2020 "/>
        <s v="XXIII Dnister Cup Open-2020"/>
        <s v="Krkonoše Accuracy Open 2020 "/>
        <s v="2020 Greek Championships -Voras Open"/>
        <s v="Paragliding World Cup Switzerland Disentis"/>
        <s v="Ikarus Open 2020"/>
        <s v="BenFly Shumen XC Open 2020"/>
        <s v="Lithuanian Open 2020 "/>
        <s v="Russian national Сhampionship XC 2020"/>
        <s v="Carpathian Cup - &quot;BORZHAVA FOREVER&quot;"/>
        <s v="2020 Hungarian Open - Eged Kupa "/>
        <s v="Liga Nacional Ager FAI 2"/>
        <s v="Petzen Open 2020"/>
        <s v="Swiss Paragliding Open Fiesch"/>
        <s v="XCMonsters Moscow Open 2020 "/>
        <s v="NC-veka uka Vågå "/>
        <s v="Italian Paragliding Open 2020 "/>
        <s v="Niviuk Paragliding Open FAI 2 &amp; Pre-PWC "/>
        <s v="Metuljmania Open 2020"/>
        <s v="Fatra Cup 2020"/>
        <s v="ROSE VALLEY XC - BULGARIAN CHAMPIONSHIP 2020"/>
        <s v="Aukstaitijos Taurė 2020. Highlands Cup 2020"/>
        <s v="PARAGLIDING SPANISH CHAMPIONSHIP Piedrahita"/>
        <s v="2020 Finnish Open XC League Round 1"/>
        <s v="UP Krkonose Open 2020"/>
        <s v="Vilnius Cup 2020 "/>
        <s v="Kaisertrophy 2020 "/>
        <s v="MEATFLY BESKYDY OPEN 2020 "/>
        <s v="Kaiserwinkl Austrian Open 2020 "/>
        <s v="Freedom Open "/>
        <s v="Kozak Flatlands Cup 2020 "/>
        <s v="Iceland PG Open 2020 "/>
        <s v="Ivanec open 2020 "/>
        <s v="Rana Cup 2020"/>
        <s v="4th FAI Pan-American Paragliding Championship"/>
        <s v="New Zealand PG Open 2020 Rotorua "/>
        <s v="2020 PWCA Asian Tour, Nepali Leg Pokhara"/>
        <s v="South Brazil Paragliding Open 2020 - Encantado / Roca Sales"/>
        <s v="VALADARES DE PARAPENTE 2020 "/>
        <s v="Open Carlos Restrepo – 2da valida Campeonato Colombiano "/>
        <s v="Flow Corryong PG Open"/>
        <s v="Open Trujillo 2020 "/>
        <s v="Bright Open 2020 and Asian-Oceanic Test event"/>
        <s v="British Winter Open, Roldanillo"/>
        <s v="Monarca Paragliding Open 2020"/>
        <s v="Open Roldanillo 2020 primera válida nacional"/>
        <s v="Open Andes 2020"/>
        <s v="BGD Weightless, Colombia edition Information"/>
        <s v="Southern Fun NZ 2019 "/>
        <s v="2019 South Africa Open - Porterville"/>
        <s v="Copa Jerico Open Fai 2 2019"/>
        <s v="Liga Nacional Tenerife - Paragliding Open FAI 2 "/>
        <s v="Open Nirgua 2019"/>
        <s v="Putaleng XC Open 2019 "/>
        <s v="2019 Chilean Pre World Cup Santiago"/>
        <s v="Campeonato nacional de parapente y copa viennatone 2019"/>
        <s v="2019 Paragliding World Cup - Argentina"/>
        <s v="Agrinion XC Open 2019"/>
        <s v="2019 Sky Grand Prix in Yoshinogawa"/>
        <s v="Campeonato Nacional de parapente Iquique 2019"/>
        <s v="West Java Paragliding Championship (Pre World Cup) 2019"/>
        <s v="Canungra Cup 2019"/>
        <s v="Pre World Cup La Réunion 2019"/>
        <s v="Copa vista al cielo - campeonato ecuatoriano y liga nacional 2019"/>
        <s v="Pre World Cup y Campeonato Argentino 2019"/>
        <s v="PWCA Asian Tour 2019 - South Korea"/>
        <s v="2019 Korean league 3rd Pyeongchang"/>
        <s v="Ljuboten Open 2019"/>
        <s v="Poggio Bustone Cup 2019"/>
        <s v="Gold Sapsan 2019"/>
        <s v="2019 Paragliding World Cup - Brazil"/>
        <s v="Slovakia Open 2019"/>
        <s v="Nordic Open 2019"/>
        <s v="PG Brazil Open 2019 round 2 Pocos De Caldas"/>
        <s v="Santomeri XC Open 2019 - Hellenic League"/>
        <s v="Open CIS Cup "/>
        <s v="Kopaonik XC Cup 2019 Serbian League 4th round"/>
        <s v="Aksaray Pre World Cup 2019 Pre Superfinal – Hasan Dagi"/>
        <s v="Czech, Slovak, Lithuanian Open 2019"/>
        <s v="Valcomino Cup - Italian Paragliding Open 2019"/>
        <s v="Russian Сhampionship 2019"/>
        <s v="Open Kazakhstan Championship 2019"/>
        <s v="X Vinnitsa Open 2019"/>
        <s v="Zillertal Battle 2019"/>
        <s v="Wonogiri Cross Country Championship (WXCC) 2019"/>
        <s v="Gin Wide Open 2019 Krushevo"/>
        <s v="Swiss Open Disentis 2019"/>
        <s v="Ubaye Paragliding Contest, Saint-Jean de Monclar"/>
        <s v="Arcus Cup 2019"/>
        <s v="Ikarus Open 2019"/>
        <s v="16th FAI World Paragliding Championship"/>
        <s v="Georgia-Ukraine Friendship Open Cup 2019"/>
        <s v="2019 Russian Open - Hasan Dagi, Aksaray"/>
        <s v="Wildkogel Pokal 2019"/>
        <s v="Metuljmania 2019"/>
        <s v="2019 Finnish Open XC League Round 3"/>
        <s v="2019 16th FAI European Paragliding Championship test event, Serbian, Hungarian and B&amp;H Nationals"/>
        <s v="German Flatlands Paragliding 2019"/>
        <s v="2019 Carpathian Cup"/>
        <s v="2019 Turkish Paragliding XC Championship &amp; 7th Cameli XC Open"/>
        <s v="2019 Finnish Open XC League Round 2"/>
        <s v="Flymaster Open 2019"/>
        <s v="Russian Сup 2019"/>
        <s v="Victoria Cup 2019"/>
        <s v="Open Arangoiti 2019 - Campeonato de España"/>
        <s v="2019 Canadian Paragliding Nationals - Pemberton"/>
        <s v="XV Copa Piedechinche Atmoxfera Open FAI 2 2019"/>
        <s v="Mouzaki ParaRace XC Open 2019"/>
        <s v="Greim Pokal 2019"/>
        <s v="Bulgarian Open 2019"/>
        <s v="Portuguese National Paragliding Championship Montalegre"/>
        <s v="Piedrahita PG Open - Pre World Cup"/>
        <s v="Memorial Cup Aleksandar Sasa Lepir XC 2019 Serbian League 2nd round"/>
        <s v="Dalmatian XC Paragliding Open 2019"/>
        <s v="PWCA Asian Tour - Hexigten, China"/>
        <s v="10th Ali Dagi XC Open"/>
        <s v="XC French Open 2019"/>
        <s v="BGD Weightless Open 2019"/>
        <s v="US Open of Paragliding - Chelan 2019"/>
        <s v="Polish Sport Class Cup 2019"/>
        <s v="2019 Paragliding World Cup - Portugal"/>
        <s v="Belgian Paragliding Open 2019"/>
        <s v="17th Ratitiovec Open 2019"/>
        <s v="Alpe-Adria-Cup and Carinthian Championship 2019 "/>
        <s v="Portuguese National Paragliding Championship Castelo de Vide"/>
        <s v="British Open Championship Pedro Bernardo"/>
        <s v="Croatian National XC Zagorje Open 2019"/>
        <s v="2019 Belgian Ardenne Paragliding open heat 4"/>
        <s v="2019 Korean league 2nd Hadong"/>
        <s v="Iceland PG Open 2019"/>
        <s v="BaWü Open 2019"/>
        <s v="Naviter Open 2019"/>
        <s v="Barberton Paragliding National 2019"/>
        <s v="Polish Paragliding Open Championship"/>
        <s v="Applegate Open 2019"/>
        <s v="Paramythia XC Open 2019"/>
        <s v="44. Internationale Hessische Landesmeisterschaft 2019"/>
        <s v="Kozak Flatlands Cup"/>
        <s v="2019 Paragliding World Cup - China"/>
        <s v="Portuguese National League Paragliding Castelo de Vide"/>
        <s v="2019 Norwegian Cup 5"/>
        <s v="Štajerska Open"/>
        <s v="Ayacucho XC 2019 – Campeonato Peruano y Open de Parapente"/>
        <s v="Beskydy Open 2019 – Carpathian Cup"/>
        <s v="Spring International Cup Krushevo"/>
        <s v="Adrenalin Cup"/>
        <s v="Skytribe XC 2019"/>
        <s v="2019 Paragliding World Cup - France"/>
        <s v="29th open int. AlpenrosenCup 2019 for Paragliders and Tyrolean Championship"/>
        <s v="German Open 2019"/>
        <s v="Highlands Cup 2019"/>
        <s v="2019 Saint-Petersburg XC Championship"/>
        <s v="Belgian Ardenne Paragliding Open 2019 Heat 3"/>
        <s v="Liga Nacional Algodonales CIVA"/>
        <s v="White Nights Cup 2019"/>
        <s v="Alpen Cup 2019"/>
        <s v="Vosges Treh Markstein 2019"/>
        <s v="XXII Dnister Cup Open"/>
        <s v="Rose Valley XC 2019"/>
        <s v="Russian Flatlands Open 2019"/>
        <s v="Empessos XC Open 2019 Greek PG Championship &amp; Pre World Cup"/>
        <s v="10th Flow Mosel Open"/>
        <s v="Soca Open Valley - Slovenian Open 2019"/>
        <s v="Camely Spring"/>
        <s v="Rana Cup 2019"/>
        <s v="Trofeo Montegrappa 2019"/>
        <s v="Novi Pazar Open 2019 Serbian League 1st Round"/>
        <s v="Juegos Deportivos Nacionales Parapente 2019 Open "/>
        <s v="Promachia XC Open 2019"/>
        <s v="2019 Korea Championship Hapcheon "/>
        <s v="Open Tachira 2019"/>
        <s v="2019 PG Brazil Open round 1"/>
        <s v="3d Paragliding XC ASEAN Friendships Open - Asian Cup Series 1 "/>
        <s v="Bayern Open 2019"/>
        <s v="Lisca Open 2019"/>
        <s v="2018 Paragliding World Cup Superfinal - Brazil"/>
        <s v="Belgian Ardennes Paragliding Open Heat 1"/>
        <s v="Open Argentino 2019"/>
        <s v="Paragliding Winter Cup 2019"/>
        <s v="Himalayan Open Cup 2019"/>
        <s v="Auckland Regional Paragliding Competition 2019"/>
        <s v="Panchgani Open 2019 Pre World Cup and Indian Nationals"/>
        <s v="Apia 2019 open FAI 2 2da Valida Campeonato Nacional de Parapente Cross Country"/>
        <s v="Open Trujillo 2019"/>
        <s v="New Zealand PG Open 2019"/>
        <s v="British Winter Open Colombia"/>
        <m/>
      </sharedItems>
    </cacheField>
    <cacheField name="Discipline" numFmtId="0">
      <sharedItems containsBlank="1"/>
    </cacheField>
    <cacheField name="Comp ID" numFmtId="0">
      <sharedItems containsString="0" containsBlank="1" containsNumber="1" containsInteger="1" minValue="1" maxValue="29"/>
    </cacheField>
    <cacheField name="Ta" numFmtId="0">
      <sharedItems containsString="0" containsBlank="1" containsNumber="1" minValue="0.4" maxValue="1"/>
    </cacheField>
    <cacheField name="Pn" numFmtId="0">
      <sharedItems containsString="0" containsBlank="1" containsNumber="1" minValue="0" maxValue="1.2"/>
    </cacheField>
    <cacheField name="Pq" numFmtId="0">
      <sharedItems containsString="0" containsBlank="1" containsNumber="1" minValue="0.219" maxValue="0.95099999999999996"/>
    </cacheField>
    <cacheField name="Td" numFmtId="0">
      <sharedItems containsString="0" containsBlank="1" containsNumber="1" minValue="0" maxValue="0.999"/>
    </cacheField>
    <cacheField name="Tasks" numFmtId="0">
      <sharedItems containsString="0" containsBlank="1" containsNumber="1" containsInteger="1" minValue="1" maxValue="10"/>
    </cacheField>
    <cacheField name="Pq_srp" numFmtId="0">
      <sharedItems containsString="0" containsBlank="1" containsNumber="1" minValue="1" maxValue="21719.8"/>
    </cacheField>
    <cacheField name="Pq_srtp" numFmtId="0">
      <sharedItems containsString="0" containsBlank="1" containsNumber="1" minValue="0" maxValue="24773.8"/>
    </cacheField>
    <cacheField name="Number of pilots" numFmtId="0">
      <sharedItems containsString="0" containsBlank="1" containsNumber="1" containsInteger="1" minValue="4" maxValue="152"/>
    </cacheField>
    <cacheField name="A number of pilots last 12 months" numFmtId="0">
      <sharedItems containsString="0" containsBlank="1" containsNumber="1" containsInteger="1" minValue="3896" maxValue="11732"/>
    </cacheField>
    <cacheField name="A number of competitions last 12 months" numFmtId="0">
      <sharedItems containsString="0" containsBlank="1" containsNumber="1" containsInteger="1" minValue="67" maxValue="156"/>
    </cacheField>
    <cacheField name="Days since the end of Comp" numFmtId="0">
      <sharedItems containsString="0" containsBlank="1" containsNumber="1" containsInteger="1" minValue="9" maxValue="1312"/>
    </cacheField>
    <cacheField name="Last pilot score" numFmtId="0">
      <sharedItems containsString="0" containsBlank="1" containsNumber="1" minValue="0" maxValue="14.6"/>
    </cacheField>
    <cacheField name="Winner pilot score" numFmtId="0">
      <sharedItems containsString="0" containsBlank="1" containsNumber="1" minValue="0" maxValue="113.5" count="259">
        <n v="72.900000000000006"/>
        <n v="24.4"/>
        <n v="30"/>
        <n v="44.1"/>
        <n v="18"/>
        <n v="62.8"/>
        <n v="33.4"/>
        <n v="83.4"/>
        <n v="58.4"/>
        <n v="36.5"/>
        <n v="55.6"/>
        <n v="15.6"/>
        <n v="4.8"/>
        <n v="110.4"/>
        <n v="40.4"/>
        <n v="67"/>
        <n v="37.1"/>
        <n v="8.8000000000000007"/>
        <n v="31"/>
        <n v="96.7"/>
        <n v="22.1"/>
        <n v="36.700000000000003"/>
        <n v="45.1"/>
        <n v="61.3"/>
        <n v="51.1"/>
        <n v="56.9"/>
        <n v="44.6"/>
        <n v="23.9"/>
        <n v="52.6"/>
        <n v="53.2"/>
        <n v="57.3"/>
        <n v="33.799999999999997"/>
        <n v="90.1"/>
        <n v="30.6"/>
        <n v="18.5"/>
        <n v="30.2"/>
        <n v="19"/>
        <n v="44.4"/>
        <n v="33.9"/>
        <n v="87"/>
        <n v="37.6"/>
        <n v="35.9"/>
        <n v="7.2"/>
        <n v="38.5"/>
        <n v="7.4"/>
        <n v="40.1"/>
        <n v="37.9"/>
        <n v="37.200000000000003"/>
        <n v="18.600000000000001"/>
        <n v="75.099999999999994"/>
        <n v="69.2"/>
        <n v="32.1"/>
        <n v="25.6"/>
        <n v="37.4"/>
        <n v="61.9"/>
        <n v="89.4"/>
        <n v="23.3"/>
        <n v="22.3"/>
        <n v="23.8"/>
        <n v="95.7"/>
        <n v="43.9"/>
        <n v="29.5"/>
        <n v="72"/>
        <n v="34.5"/>
        <n v="46.9"/>
        <n v="14.9"/>
        <n v="13.5"/>
        <n v="74.2"/>
        <n v="9.6"/>
        <n v="33.5"/>
        <n v="18.2"/>
        <n v="49.2"/>
        <n v="54"/>
        <n v="11.4"/>
        <n v="15.1"/>
        <n v="8.6999999999999993"/>
        <n v="21.1"/>
        <n v="15.5"/>
        <n v="51.9"/>
        <n v="31.6"/>
        <n v="113.5"/>
        <n v="75.400000000000006"/>
        <n v="29"/>
        <n v="16.7"/>
        <n v="97.1"/>
        <n v="21.8"/>
        <n v="68.8"/>
        <n v="23.7"/>
        <n v="22.4"/>
        <n v="47.5"/>
        <n v="27.2"/>
        <n v="29.7"/>
        <n v="30.8"/>
        <n v="48.1"/>
        <n v="15.9"/>
        <n v="110.9"/>
        <n v="47.7"/>
        <n v="99.5"/>
        <n v="29.3"/>
        <n v="13.2"/>
        <n v="58.9"/>
        <n v="61.4"/>
        <n v="22.2"/>
        <n v="30.5"/>
        <n v="15.7"/>
        <n v="33.700000000000003"/>
        <n v="20.399999999999999"/>
        <n v="81.7"/>
        <n v="19.100000000000001"/>
        <n v="40.6"/>
        <n v="105.6"/>
        <n v="28.3"/>
        <n v="37.799999999999997"/>
        <n v="71.099999999999994"/>
        <n v="24.8"/>
        <n v="31.8"/>
        <n v="90.9"/>
        <n v="45.2"/>
        <n v="11"/>
        <n v="32.4"/>
        <n v="87.9"/>
        <n v="66.599999999999994"/>
        <n v="84.8"/>
        <n v="27.7"/>
        <n v="53.1"/>
        <n v="38.1"/>
        <n v="27.3"/>
        <n v="30.4"/>
        <n v="39.799999999999997"/>
        <n v="13.3"/>
        <n v="31.4"/>
        <n v="22.5"/>
        <n v="24.3"/>
        <n v="17.2"/>
        <n v="113"/>
        <n v="33.1"/>
        <n v="78.3"/>
        <n v="42.7"/>
        <n v="26.8"/>
        <n v="37.299999999999997"/>
        <n v="40.200000000000003"/>
        <n v="36.1"/>
        <n v="30.1"/>
        <n v="54.7"/>
        <n v="64.5"/>
        <n v="20.2"/>
        <n v="69.900000000000006"/>
        <n v="19.899999999999999"/>
        <n v="22"/>
        <n v="36.299999999999997"/>
        <n v="16.399999999999999"/>
        <n v="26.3"/>
        <n v="59.2"/>
        <n v="57.9"/>
        <n v="61.5"/>
        <n v="34.200000000000003"/>
        <n v="92"/>
        <n v="38.799999999999997"/>
        <n v="69.599999999999994"/>
        <n v="69.099999999999994"/>
        <n v="90"/>
        <n v="21.4"/>
        <n v="50.9"/>
        <n v="12.6"/>
        <n v="34.6"/>
        <n v="45.3"/>
        <n v="50.7"/>
        <n v="13.9"/>
        <n v="41.2"/>
        <n v="34.1"/>
        <n v="11.9"/>
        <n v="44.2"/>
        <n v="70.8"/>
        <n v="47.8"/>
        <n v="14"/>
        <m/>
        <n v="42.9"/>
        <n v="7.8"/>
        <n v="16.899999999999999"/>
        <n v="93.3"/>
        <n v="37"/>
        <n v="58.7"/>
        <n v="26"/>
        <n v="44.9"/>
        <n v="11.1"/>
        <n v="26.7"/>
        <n v="20.5"/>
        <n v="21.6"/>
        <n v="13.1"/>
        <n v="24.2"/>
        <n v="37.5"/>
        <n v="30.9"/>
        <n v="48.4"/>
        <n v="38.6"/>
        <n v="17"/>
        <n v="17.899999999999999"/>
        <n v="14.3"/>
        <n v="55.1"/>
        <n v="28.4"/>
        <n v="10"/>
        <n v="9.9"/>
        <n v="27.4"/>
        <n v="27.9"/>
        <n v="16"/>
        <n v="24.1"/>
        <n v="44.5"/>
        <n v="14.6"/>
        <n v="9.1999999999999993"/>
        <n v="6.6"/>
        <n v="16.3"/>
        <n v="29.2"/>
        <n v="4.7"/>
        <n v="11.2"/>
        <n v="58.6"/>
        <n v="28.6"/>
        <n v="9"/>
        <n v="8.9"/>
        <n v="18.100000000000001"/>
        <n v="12.2"/>
        <n v="17.600000000000001"/>
        <n v="16.2"/>
        <n v="33.299999999999997"/>
        <n v="10.1"/>
        <n v="30.7"/>
        <n v="8.6"/>
        <n v="7.3"/>
        <n v="28"/>
        <n v="5.0999999999999996"/>
        <n v="5.4"/>
        <n v="23"/>
        <n v="31.2"/>
        <n v="3.4"/>
        <n v="4.2"/>
        <n v="6"/>
        <n v="3.2"/>
        <n v="1.4"/>
        <n v="2.5"/>
        <n v="5.5"/>
        <n v="4.9000000000000004"/>
        <n v="6.2"/>
        <n v="4.4000000000000004"/>
        <n v="5.3"/>
        <n v="0.6"/>
        <n v="1.2"/>
        <n v="2.9"/>
        <n v="1"/>
        <n v="2.2000000000000002"/>
        <n v="0.7"/>
        <n v="2.7"/>
        <n v="0.5"/>
        <n v="1.3"/>
        <n v="0.9"/>
        <n v="0.4"/>
        <n v="1.1000000000000001"/>
        <n v="0.8"/>
        <n v="0.1"/>
        <n v="0.2"/>
        <n v="0.3"/>
        <n v="0"/>
      </sharedItems>
    </cacheField>
    <cacheField name="Money per comp" numFmtId="0">
      <sharedItems containsBlank="1" containsMixedTypes="1" containsNumber="1" containsInteger="1" minValue="0" maxValue="20000"/>
    </cacheField>
    <cacheField name="Money total" numFmtId="0">
      <sharedItems containsBlank="1" containsMixedTypes="1" containsNumber="1" containsInteg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3">
  <r>
    <x v="0"/>
    <x v="0"/>
    <s v="Paragliding Cross Country"/>
    <n v="29"/>
    <n v="1"/>
    <n v="1.2"/>
    <n v="0.60799999999999998"/>
    <n v="0.999"/>
    <n v="3"/>
    <n v="10182"/>
    <n v="19953.8"/>
    <n v="117"/>
    <n v="11029"/>
    <n v="138"/>
    <n v="9"/>
    <n v="0.1"/>
    <x v="0"/>
    <n v="0"/>
    <n v="0"/>
  </r>
  <r>
    <x v="1"/>
    <x v="1"/>
    <s v="Paragliding Cross Country"/>
    <m/>
    <n v="1"/>
    <n v="0.78"/>
    <n v="0.32200000000000001"/>
    <n v="0.999"/>
    <n v="4"/>
    <n v="1375.9"/>
    <n v="9021.7999999999993"/>
    <n v="48"/>
    <n v="10971"/>
    <n v="139"/>
    <n v="10"/>
    <n v="0.2"/>
    <x v="1"/>
    <s v=""/>
    <s v=""/>
  </r>
  <r>
    <x v="2"/>
    <x v="2"/>
    <s v="Paragliding Cross Country"/>
    <m/>
    <n v="0.5"/>
    <n v="1.2"/>
    <n v="0.5"/>
    <n v="0.999"/>
    <n v="1"/>
    <n v="9196.6"/>
    <n v="24494.9"/>
    <n v="150"/>
    <n v="11049"/>
    <n v="141"/>
    <n v="16"/>
    <n v="0"/>
    <x v="2"/>
    <s v=""/>
    <s v=""/>
  </r>
  <r>
    <x v="3"/>
    <x v="3"/>
    <s v="Paragliding Cross Country"/>
    <m/>
    <n v="0.8"/>
    <n v="1.2"/>
    <n v="0.46500000000000002"/>
    <n v="0.999"/>
    <n v="2"/>
    <n v="6986.9"/>
    <n v="21107.9"/>
    <n v="125"/>
    <n v="11049"/>
    <n v="141"/>
    <n v="16"/>
    <n v="0.2"/>
    <x v="3"/>
    <s v=""/>
    <s v=""/>
  </r>
  <r>
    <x v="4"/>
    <x v="4"/>
    <s v="Paragliding Cross Country"/>
    <m/>
    <n v="0.8"/>
    <n v="0.76200000000000001"/>
    <n v="0.29499999999999998"/>
    <n v="0.999"/>
    <n v="2"/>
    <n v="1031.7"/>
    <n v="8684.7999999999993"/>
    <n v="45"/>
    <n v="10774"/>
    <n v="139"/>
    <n v="17"/>
    <n v="0.1"/>
    <x v="4"/>
    <s v=""/>
    <s v=""/>
  </r>
  <r>
    <x v="5"/>
    <x v="5"/>
    <s v="Paragliding Cross Country"/>
    <m/>
    <n v="1"/>
    <n v="1.2"/>
    <n v="0.52400000000000002"/>
    <n v="0.999"/>
    <n v="5"/>
    <n v="9809.5"/>
    <n v="24215.5"/>
    <n v="147"/>
    <n v="10774"/>
    <n v="139"/>
    <n v="17"/>
    <n v="0.1"/>
    <x v="5"/>
    <s v=""/>
    <s v=""/>
  </r>
  <r>
    <x v="5"/>
    <x v="6"/>
    <s v="Paragliding Cross Country"/>
    <m/>
    <n v="1"/>
    <n v="1.1579999999999999"/>
    <n v="0.28899999999999998"/>
    <n v="0.999"/>
    <n v="6"/>
    <n v="1994"/>
    <n v="17900.400000000001"/>
    <n v="104"/>
    <n v="10774"/>
    <n v="139"/>
    <n v="17"/>
    <n v="0.1"/>
    <x v="6"/>
    <s v=""/>
    <s v=""/>
  </r>
  <r>
    <x v="6"/>
    <x v="7"/>
    <s v="Paragliding Cross Country"/>
    <n v="28"/>
    <n v="1"/>
    <n v="1.2"/>
    <n v="0.69599999999999995"/>
    <n v="0.999"/>
    <n v="3"/>
    <n v="15358.7"/>
    <n v="24773.8"/>
    <n v="152"/>
    <n v="10988"/>
    <n v="142"/>
    <n v="22"/>
    <n v="0.2"/>
    <x v="7"/>
    <n v="0"/>
    <n v="0"/>
  </r>
  <r>
    <x v="7"/>
    <x v="8"/>
    <s v="Paragliding Cross Country"/>
    <m/>
    <n v="1"/>
    <n v="1.2"/>
    <n v="0.497"/>
    <n v="0.999"/>
    <n v="3"/>
    <n v="9090.7999999999993"/>
    <n v="24494.9"/>
    <n v="149"/>
    <n v="11061"/>
    <n v="144"/>
    <n v="23"/>
    <n v="0.1"/>
    <x v="8"/>
    <s v=""/>
    <s v=""/>
  </r>
  <r>
    <x v="8"/>
    <x v="9"/>
    <s v="Paragliding Cross Country"/>
    <m/>
    <n v="1"/>
    <n v="0.96099999999999997"/>
    <n v="0.38"/>
    <n v="0.999"/>
    <n v="5"/>
    <n v="2912.4"/>
    <n v="12949.2"/>
    <n v="71"/>
    <n v="11061"/>
    <n v="144"/>
    <n v="23"/>
    <n v="0.1"/>
    <x v="9"/>
    <s v=""/>
    <s v=""/>
  </r>
  <r>
    <x v="9"/>
    <x v="10"/>
    <s v="Paragliding Cross Country"/>
    <m/>
    <n v="1"/>
    <n v="1.036"/>
    <n v="0.53700000000000003"/>
    <n v="0.999"/>
    <n v="5"/>
    <n v="6128.4"/>
    <n v="14553.2"/>
    <n v="82"/>
    <n v="10919"/>
    <n v="143"/>
    <n v="24"/>
    <n v="0.1"/>
    <x v="10"/>
    <s v=""/>
    <s v=""/>
  </r>
  <r>
    <x v="10"/>
    <x v="11"/>
    <s v="Paragliding Cross Country"/>
    <m/>
    <n v="1"/>
    <n v="0.56000000000000005"/>
    <n v="0.32700000000000001"/>
    <n v="0.999"/>
    <n v="3"/>
    <n v="757"/>
    <n v="4776.2"/>
    <n v="24"/>
    <n v="10837"/>
    <n v="142"/>
    <n v="25"/>
    <n v="0.2"/>
    <x v="11"/>
    <s v=""/>
    <s v=""/>
  </r>
  <r>
    <x v="11"/>
    <x v="12"/>
    <s v="Paragliding Cross Country"/>
    <m/>
    <n v="0.5"/>
    <n v="0.28100000000000003"/>
    <n v="0.34100000000000003"/>
    <n v="0.999"/>
    <n v="1"/>
    <n v="223.8"/>
    <n v="1274"/>
    <n v="6"/>
    <n v="11041"/>
    <n v="146"/>
    <n v="30"/>
    <n v="1.9"/>
    <x v="12"/>
    <s v=""/>
    <s v=""/>
  </r>
  <r>
    <x v="12"/>
    <x v="13"/>
    <s v="Paragliding Cross Country"/>
    <n v="26"/>
    <n v="1"/>
    <n v="1.2"/>
    <n v="0.92100000000000004"/>
    <n v="0.999"/>
    <n v="6"/>
    <n v="19455.3"/>
    <n v="21585.9"/>
    <n v="130"/>
    <n v="11174"/>
    <n v="146"/>
    <n v="31"/>
    <n v="0.7"/>
    <x v="13"/>
    <n v="0"/>
    <n v="0"/>
  </r>
  <r>
    <x v="13"/>
    <x v="14"/>
    <s v="Paragliding Cross Country"/>
    <m/>
    <n v="0.8"/>
    <n v="1.0409999999999999"/>
    <n v="0.48599999999999999"/>
    <n v="0.999"/>
    <n v="2"/>
    <n v="5184.3"/>
    <n v="14492.7"/>
    <n v="82"/>
    <n v="11422"/>
    <n v="151"/>
    <n v="37"/>
    <n v="0.1"/>
    <x v="14"/>
    <s v=""/>
    <s v=""/>
  </r>
  <r>
    <x v="14"/>
    <x v="15"/>
    <s v="Paragliding Cross Country"/>
    <m/>
    <n v="1"/>
    <n v="1.19"/>
    <n v="0.56399999999999995"/>
    <n v="0.999"/>
    <n v="4"/>
    <n v="8380.1"/>
    <n v="18409.900000000001"/>
    <n v="107"/>
    <n v="11422"/>
    <n v="151"/>
    <n v="37"/>
    <n v="0.4"/>
    <x v="15"/>
    <s v=""/>
    <s v=""/>
  </r>
  <r>
    <x v="15"/>
    <x v="16"/>
    <s v="Paragliding Cross Country"/>
    <m/>
    <n v="1"/>
    <n v="0.96899999999999997"/>
    <n v="0.38300000000000001"/>
    <n v="0.999"/>
    <n v="5"/>
    <n v="2948.8"/>
    <n v="12918.3"/>
    <n v="71"/>
    <n v="11422"/>
    <n v="151"/>
    <n v="37"/>
    <n v="0.1"/>
    <x v="16"/>
    <s v=""/>
    <s v=""/>
  </r>
  <r>
    <x v="16"/>
    <x v="17"/>
    <s v="Paragliding Cross Country"/>
    <m/>
    <n v="0.8"/>
    <n v="0.38300000000000001"/>
    <n v="0.28799999999999998"/>
    <n v="0.999"/>
    <n v="2"/>
    <n v="270.5"/>
    <n v="2463.9"/>
    <n v="11"/>
    <n v="11531"/>
    <n v="154"/>
    <n v="44"/>
    <n v="0.6"/>
    <x v="17"/>
    <s v=""/>
    <s v=""/>
  </r>
  <r>
    <x v="17"/>
    <x v="18"/>
    <s v="Paragliding Cross Country"/>
    <m/>
    <n v="1"/>
    <n v="1.2"/>
    <n v="0.25900000000000001"/>
    <n v="0.999"/>
    <n v="3"/>
    <n v="1383"/>
    <n v="18705.099999999999"/>
    <n v="109"/>
    <n v="11520"/>
    <n v="153"/>
    <n v="46"/>
    <n v="0.1"/>
    <x v="18"/>
    <s v=""/>
    <s v=""/>
  </r>
  <r>
    <x v="18"/>
    <x v="19"/>
    <s v="Paragliding Cross Country"/>
    <n v="25"/>
    <n v="1"/>
    <n v="1.2"/>
    <n v="0.81899999999999995"/>
    <n v="0.999"/>
    <n v="7"/>
    <n v="16047.9"/>
    <n v="20731.900000000001"/>
    <n v="123"/>
    <n v="11411"/>
    <n v="152"/>
    <n v="47"/>
    <n v="0"/>
    <x v="19"/>
    <n v="10000"/>
    <n v="20000"/>
  </r>
  <r>
    <x v="19"/>
    <x v="20"/>
    <s v="Paragliding Cross Country"/>
    <m/>
    <n v="0.8"/>
    <n v="0.61199999999999999"/>
    <n v="0.56499999999999995"/>
    <n v="0.999"/>
    <n v="2"/>
    <n v="2509.1"/>
    <n v="5493"/>
    <n v="28"/>
    <n v="11538"/>
    <n v="154"/>
    <n v="51"/>
    <n v="0.1"/>
    <x v="20"/>
    <s v=""/>
    <s v=""/>
  </r>
  <r>
    <x v="20"/>
    <x v="21"/>
    <s v="Paragliding Cross Country"/>
    <m/>
    <n v="1"/>
    <n v="1.0549999999999999"/>
    <n v="0.34799999999999998"/>
    <n v="0.999"/>
    <n v="6"/>
    <n v="2744.3"/>
    <n v="14798.9"/>
    <n v="84"/>
    <n v="11623"/>
    <n v="154"/>
    <n v="52"/>
    <n v="0.2"/>
    <x v="21"/>
    <s v=""/>
    <s v=""/>
  </r>
  <r>
    <x v="21"/>
    <x v="22"/>
    <s v="Paragliding Cross Country"/>
    <m/>
    <n v="0.8"/>
    <n v="0.96899999999999997"/>
    <n v="0.65100000000000002"/>
    <n v="0.999"/>
    <n v="2"/>
    <n v="7288.9"/>
    <n v="12918.3"/>
    <n v="71"/>
    <n v="11732"/>
    <n v="155"/>
    <n v="58"/>
    <n v="0.1"/>
    <x v="22"/>
    <s v=""/>
    <s v=""/>
  </r>
  <r>
    <x v="22"/>
    <x v="23"/>
    <s v="Paragliding Cross Country"/>
    <m/>
    <n v="1"/>
    <n v="1.2"/>
    <n v="0.51100000000000001"/>
    <n v="0.999"/>
    <n v="4"/>
    <n v="8728.7999999999993"/>
    <n v="22435.3"/>
    <n v="136"/>
    <n v="11732"/>
    <n v="155"/>
    <n v="58"/>
    <n v="0.3"/>
    <x v="23"/>
    <s v=""/>
    <s v=""/>
  </r>
  <r>
    <x v="23"/>
    <x v="24"/>
    <s v="Paragliding Cross Country"/>
    <n v="24"/>
    <n v="1"/>
    <n v="1.073"/>
    <n v="0.47699999999999998"/>
    <n v="0.999"/>
    <n v="3"/>
    <n v="5340.4"/>
    <n v="15410.8"/>
    <n v="87"/>
    <n v="11705"/>
    <n v="155"/>
    <n v="59"/>
    <n v="0.4"/>
    <x v="24"/>
    <n v="10000"/>
    <n v="90000"/>
  </r>
  <r>
    <x v="23"/>
    <x v="25"/>
    <s v="Paragliding Cross Country"/>
    <m/>
    <n v="1"/>
    <n v="1.2"/>
    <n v="0.48499999999999999"/>
    <n v="0.999"/>
    <n v="6"/>
    <n v="8675.7999999999993"/>
    <n v="24387.1"/>
    <n v="150"/>
    <n v="11705"/>
    <n v="155"/>
    <n v="59"/>
    <n v="0.1"/>
    <x v="25"/>
    <s v=""/>
    <s v=""/>
  </r>
  <r>
    <x v="24"/>
    <x v="26"/>
    <s v="Paragliding Cross Country"/>
    <m/>
    <n v="1"/>
    <n v="1.2"/>
    <n v="0.376"/>
    <n v="0.999"/>
    <n v="4"/>
    <n v="4691.8"/>
    <n v="21302.2"/>
    <n v="127"/>
    <n v="11468"/>
    <n v="153"/>
    <n v="60"/>
    <n v="0.3"/>
    <x v="26"/>
    <s v=""/>
    <s v=""/>
  </r>
  <r>
    <x v="25"/>
    <x v="27"/>
    <s v="Paragliding Cross Country"/>
    <m/>
    <n v="1"/>
    <n v="0.74199999999999999"/>
    <n v="0.32300000000000001"/>
    <n v="0.999"/>
    <n v="5"/>
    <n v="1229.2"/>
    <n v="7986"/>
    <n v="41"/>
    <n v="11341"/>
    <n v="152"/>
    <n v="61"/>
    <n v="0.2"/>
    <x v="27"/>
    <s v=""/>
    <s v=""/>
  </r>
  <r>
    <x v="26"/>
    <x v="28"/>
    <s v="Paragliding Cross Country"/>
    <m/>
    <n v="0.8"/>
    <n v="1.1120000000000001"/>
    <n v="0.59199999999999997"/>
    <n v="0.999"/>
    <n v="2"/>
    <n v="7798"/>
    <n v="15930.7"/>
    <n v="92"/>
    <n v="11538"/>
    <n v="155"/>
    <n v="66"/>
    <n v="2.1"/>
    <x v="28"/>
    <s v=""/>
    <s v=""/>
  </r>
  <r>
    <x v="27"/>
    <x v="29"/>
    <s v="Paragliding Cross Country"/>
    <m/>
    <n v="1"/>
    <n v="1.2"/>
    <n v="0.44400000000000001"/>
    <n v="0.999"/>
    <n v="6"/>
    <n v="6366.4"/>
    <n v="20864.599999999999"/>
    <n v="125"/>
    <n v="11538"/>
    <n v="155"/>
    <n v="66"/>
    <n v="0.1"/>
    <x v="29"/>
    <s v=""/>
    <s v=""/>
  </r>
  <r>
    <x v="28"/>
    <x v="30"/>
    <s v="Paragliding Cross Country"/>
    <m/>
    <n v="1"/>
    <n v="1.2"/>
    <n v="0.48499999999999999"/>
    <n v="0.999"/>
    <n v="3"/>
    <n v="7041.5"/>
    <n v="19732.599999999999"/>
    <n v="118"/>
    <n v="11538"/>
    <n v="155"/>
    <n v="66"/>
    <n v="0.1"/>
    <x v="30"/>
    <s v=""/>
    <s v=""/>
  </r>
  <r>
    <x v="28"/>
    <x v="31"/>
    <s v="Paragliding Cross Country"/>
    <m/>
    <n v="1"/>
    <n v="0.92700000000000005"/>
    <n v="0.373"/>
    <n v="0.999"/>
    <n v="5"/>
    <n v="2506.8000000000002"/>
    <n v="11573.4"/>
    <n v="64"/>
    <n v="11538"/>
    <n v="155"/>
    <n v="66"/>
    <n v="0.3"/>
    <x v="31"/>
    <s v=""/>
    <s v=""/>
  </r>
  <r>
    <x v="28"/>
    <x v="32"/>
    <s v="Paragliding Cross Country"/>
    <n v="23"/>
    <n v="1"/>
    <n v="1.2"/>
    <n v="0.752"/>
    <n v="0.999"/>
    <n v="5"/>
    <n v="13995.8"/>
    <n v="20299.3"/>
    <n v="121"/>
    <n v="11538"/>
    <n v="155"/>
    <n v="66"/>
    <n v="0.3"/>
    <x v="32"/>
    <n v="10000"/>
    <n v="20000"/>
  </r>
  <r>
    <x v="29"/>
    <x v="33"/>
    <s v="Paragliding Cross Country"/>
    <m/>
    <n v="0.8"/>
    <n v="0.77700000000000002"/>
    <n v="0.49299999999999999"/>
    <n v="0.999"/>
    <n v="2"/>
    <n v="3033.4"/>
    <n v="8285.6"/>
    <n v="44"/>
    <n v="11390"/>
    <n v="156"/>
    <n v="72"/>
    <n v="0.7"/>
    <x v="33"/>
    <s v=""/>
    <s v=""/>
  </r>
  <r>
    <x v="30"/>
    <x v="34"/>
    <s v="Paragliding Cross Country"/>
    <n v="22"/>
    <n v="1"/>
    <n v="0.58499999999999996"/>
    <n v="0.317"/>
    <n v="0.999"/>
    <n v="3"/>
    <n v="746.3"/>
    <n v="5111.3"/>
    <n v="25"/>
    <n v="11390"/>
    <n v="156"/>
    <n v="72"/>
    <n v="0.3"/>
    <x v="34"/>
    <n v="0"/>
    <n v="0"/>
  </r>
  <r>
    <x v="31"/>
    <x v="35"/>
    <s v="Paragliding Cross Country"/>
    <n v="20"/>
    <n v="1"/>
    <n v="1.0469999999999999"/>
    <n v="0.28899999999999998"/>
    <n v="0.999"/>
    <n v="4"/>
    <n v="1565.7"/>
    <n v="14102.1"/>
    <n v="80"/>
    <n v="11390"/>
    <n v="156"/>
    <n v="72"/>
    <n v="0.1"/>
    <x v="35"/>
    <n v="0"/>
    <n v="0"/>
  </r>
  <r>
    <x v="32"/>
    <x v="36"/>
    <s v="Paragliding Cross Country"/>
    <m/>
    <n v="1"/>
    <n v="0.66200000000000003"/>
    <n v="0.28699999999999998"/>
    <n v="0.999"/>
    <n v="3"/>
    <n v="674.4"/>
    <n v="6199.1"/>
    <n v="32"/>
    <n v="11390"/>
    <n v="156"/>
    <n v="72"/>
    <n v="0.2"/>
    <x v="36"/>
    <s v=""/>
    <s v=""/>
  </r>
  <r>
    <x v="33"/>
    <x v="37"/>
    <s v="Paragliding Cross Country"/>
    <m/>
    <n v="1"/>
    <n v="1.1020000000000001"/>
    <n v="0.28399999999999997"/>
    <n v="0.999"/>
    <n v="5"/>
    <n v="1648.5"/>
    <n v="15627.9"/>
    <n v="89"/>
    <n v="11220"/>
    <n v="153"/>
    <n v="74"/>
    <n v="0.1"/>
    <x v="33"/>
    <s v=""/>
    <s v=""/>
  </r>
  <r>
    <x v="34"/>
    <x v="38"/>
    <s v="Paragliding Cross Country"/>
    <n v="21"/>
    <n v="1"/>
    <n v="1.083"/>
    <n v="0.41"/>
    <n v="0.999"/>
    <n v="4"/>
    <n v="3938.2"/>
    <n v="15021.2"/>
    <n v="86"/>
    <n v="11220"/>
    <n v="153"/>
    <n v="74"/>
    <n v="0.1"/>
    <x v="37"/>
    <n v="0"/>
    <n v="0"/>
  </r>
  <r>
    <x v="35"/>
    <x v="39"/>
    <s v="Paragliding Cross Country"/>
    <m/>
    <n v="0.8"/>
    <n v="1.2"/>
    <n v="0.35299999999999998"/>
    <n v="0.999"/>
    <n v="2"/>
    <n v="3545.8"/>
    <n v="18588"/>
    <n v="110"/>
    <n v="11252"/>
    <n v="155"/>
    <n v="79"/>
    <n v="0.1"/>
    <x v="38"/>
    <s v=""/>
    <s v=""/>
  </r>
  <r>
    <x v="36"/>
    <x v="40"/>
    <s v="Paragliding Cross Country"/>
    <n v="18"/>
    <n v="1"/>
    <n v="1.2"/>
    <n v="0.72599999999999998"/>
    <n v="0.999"/>
    <n v="3"/>
    <n v="14447.3"/>
    <n v="21980.9"/>
    <n v="134"/>
    <n v="11252"/>
    <n v="155"/>
    <n v="79"/>
    <n v="0.1"/>
    <x v="39"/>
    <n v="0"/>
    <n v="0"/>
  </r>
  <r>
    <x v="36"/>
    <x v="41"/>
    <s v="Paragliding Cross Country"/>
    <m/>
    <n v="0.8"/>
    <n v="1.089"/>
    <n v="0.44700000000000001"/>
    <n v="0.999"/>
    <n v="2"/>
    <n v="4641.8999999999996"/>
    <n v="15021.2"/>
    <n v="86"/>
    <n v="11252"/>
    <n v="155"/>
    <n v="79"/>
    <n v="0.1"/>
    <x v="40"/>
    <s v=""/>
    <s v=""/>
  </r>
  <r>
    <x v="37"/>
    <x v="42"/>
    <s v="Paragliding Cross Country"/>
    <n v="19"/>
    <n v="1"/>
    <n v="0.82399999999999995"/>
    <n v="0.436"/>
    <n v="0.999"/>
    <n v="3"/>
    <n v="2747.6"/>
    <n v="9297.1"/>
    <n v="49"/>
    <n v="11108"/>
    <n v="154"/>
    <n v="80"/>
    <n v="1"/>
    <x v="41"/>
    <n v="0"/>
    <n v="0"/>
  </r>
  <r>
    <x v="38"/>
    <x v="43"/>
    <s v="Paragliding Cross Country"/>
    <m/>
    <n v="0.8"/>
    <n v="0.23499999999999999"/>
    <n v="0.38500000000000001"/>
    <n v="0.999"/>
    <n v="2"/>
    <n v="198.2"/>
    <n v="855.6"/>
    <n v="4"/>
    <n v="11108"/>
    <n v="154"/>
    <n v="80"/>
    <n v="1.1000000000000001"/>
    <x v="42"/>
    <s v=""/>
    <s v=""/>
  </r>
  <r>
    <x v="39"/>
    <x v="44"/>
    <s v="Paragliding Cross Country"/>
    <m/>
    <n v="1"/>
    <n v="1.2"/>
    <n v="0.32100000000000001"/>
    <n v="0.999"/>
    <n v="3"/>
    <n v="3158.9"/>
    <n v="20864.599999999999"/>
    <n v="125"/>
    <n v="11108"/>
    <n v="154"/>
    <n v="80"/>
    <n v="0.1"/>
    <x v="43"/>
    <s v=""/>
    <s v=""/>
  </r>
  <r>
    <x v="39"/>
    <x v="45"/>
    <s v="Paragliding Cross Country"/>
    <m/>
    <n v="1"/>
    <n v="0.311"/>
    <n v="0.23699999999999999"/>
    <n v="0.999"/>
    <n v="3"/>
    <n v="76.599999999999994"/>
    <n v="1672.5"/>
    <n v="7"/>
    <n v="11108"/>
    <n v="154"/>
    <n v="80"/>
    <n v="1.6"/>
    <x v="44"/>
    <s v=""/>
    <s v=""/>
  </r>
  <r>
    <x v="40"/>
    <x v="46"/>
    <s v="Paragliding Cross Country"/>
    <n v="17"/>
    <n v="0.8"/>
    <n v="0.80900000000000005"/>
    <n v="0.62"/>
    <n v="0.999"/>
    <n v="2"/>
    <n v="4706.3999999999996"/>
    <n v="8965.4"/>
    <n v="47"/>
    <n v="11216"/>
    <n v="156"/>
    <n v="86"/>
    <n v="0.1"/>
    <x v="45"/>
    <n v="0"/>
    <n v="0"/>
  </r>
  <r>
    <x v="40"/>
    <x v="47"/>
    <s v="Paragliding Cross Country"/>
    <m/>
    <n v="0.8"/>
    <n v="1.0069999999999999"/>
    <n v="0.52500000000000002"/>
    <n v="0.999"/>
    <n v="2"/>
    <n v="5356.5"/>
    <n v="13165.8"/>
    <n v="73"/>
    <n v="11216"/>
    <n v="156"/>
    <n v="86"/>
    <n v="0"/>
    <x v="46"/>
    <s v=""/>
    <s v=""/>
  </r>
  <r>
    <x v="41"/>
    <x v="48"/>
    <s v="Paragliding Cross Country"/>
    <m/>
    <n v="1"/>
    <n v="0.83399999999999996"/>
    <n v="0.44700000000000001"/>
    <n v="0.999"/>
    <n v="3"/>
    <n v="2868.9"/>
    <n v="9297.1"/>
    <n v="50"/>
    <n v="11216"/>
    <n v="156"/>
    <n v="86"/>
    <n v="0.1"/>
    <x v="47"/>
    <s v=""/>
    <s v=""/>
  </r>
  <r>
    <x v="41"/>
    <x v="49"/>
    <s v="Paragliding Cross Country"/>
    <m/>
    <n v="0.5"/>
    <n v="0.81699999999999995"/>
    <n v="0.56100000000000005"/>
    <n v="0.999"/>
    <n v="1"/>
    <n v="4048.5"/>
    <n v="8965.4"/>
    <n v="48"/>
    <n v="11216"/>
    <n v="156"/>
    <n v="86"/>
    <n v="0"/>
    <x v="48"/>
    <s v=""/>
    <s v=""/>
  </r>
  <r>
    <x v="42"/>
    <x v="50"/>
    <s v="Paragliding Cross Country"/>
    <n v="16"/>
    <n v="1"/>
    <n v="1.2"/>
    <n v="0.63600000000000001"/>
    <n v="0.999"/>
    <n v="4"/>
    <n v="10608.5"/>
    <n v="19448.8"/>
    <n v="115"/>
    <n v="11118"/>
    <n v="153"/>
    <n v="87"/>
    <n v="0"/>
    <x v="49"/>
    <n v="0"/>
    <n v="0"/>
  </r>
  <r>
    <x v="43"/>
    <x v="51"/>
    <s v="Paragliding Cross Country"/>
    <n v="15"/>
    <n v="1"/>
    <n v="1.2"/>
    <n v="0.58599999999999997"/>
    <n v="0.999"/>
    <n v="3"/>
    <n v="9245.5"/>
    <n v="19164.2"/>
    <n v="113"/>
    <n v="11118"/>
    <n v="153"/>
    <n v="87"/>
    <n v="0.1"/>
    <x v="50"/>
    <n v="0"/>
    <n v="0"/>
  </r>
  <r>
    <x v="44"/>
    <x v="52"/>
    <s v="Paragliding Cross Country"/>
    <m/>
    <n v="0.8"/>
    <n v="0.89800000000000002"/>
    <n v="0.34"/>
    <n v="0.999"/>
    <n v="2"/>
    <n v="1855.7"/>
    <n v="10605.8"/>
    <n v="58"/>
    <n v="11011"/>
    <n v="153"/>
    <n v="92"/>
    <n v="0.1"/>
    <x v="1"/>
    <s v=""/>
    <s v=""/>
  </r>
  <r>
    <x v="44"/>
    <x v="53"/>
    <s v="Paragliding Cross Country"/>
    <m/>
    <n v="0.8"/>
    <n v="0.95"/>
    <n v="0.45400000000000001"/>
    <n v="0.999"/>
    <n v="2"/>
    <n v="3777.7"/>
    <n v="11894.9"/>
    <n v="65"/>
    <n v="11011"/>
    <n v="153"/>
    <n v="92"/>
    <n v="0.1"/>
    <x v="51"/>
    <s v=""/>
    <s v=""/>
  </r>
  <r>
    <x v="44"/>
    <x v="54"/>
    <s v="Paragliding Cross Country"/>
    <m/>
    <n v="0.5"/>
    <n v="0.97899999999999998"/>
    <n v="0.53800000000000003"/>
    <n v="0.999"/>
    <n v="1"/>
    <n v="5288.2"/>
    <n v="12533.5"/>
    <n v="69"/>
    <n v="11011"/>
    <n v="153"/>
    <n v="92"/>
    <n v="0.1"/>
    <x v="52"/>
    <s v=""/>
    <s v=""/>
  </r>
  <r>
    <x v="45"/>
    <x v="55"/>
    <s v="Paragliding Cross Country"/>
    <m/>
    <n v="1"/>
    <n v="0.97599999999999998"/>
    <n v="0.38400000000000001"/>
    <n v="0.999"/>
    <n v="3"/>
    <n v="2888.6"/>
    <n v="12533.5"/>
    <n v="69"/>
    <n v="10939"/>
    <n v="151"/>
    <n v="93"/>
    <n v="0.1"/>
    <x v="53"/>
    <s v=""/>
    <s v=""/>
  </r>
  <r>
    <x v="46"/>
    <x v="56"/>
    <s v="Paragliding Cross Country"/>
    <n v="14"/>
    <n v="1"/>
    <n v="1.2"/>
    <n v="0.52800000000000002"/>
    <n v="0.999"/>
    <n v="6"/>
    <n v="9331.5"/>
    <n v="22782.6"/>
    <n v="139"/>
    <n v="10870"/>
    <n v="150"/>
    <n v="94"/>
    <n v="0.1"/>
    <x v="54"/>
    <n v="0"/>
    <n v="0"/>
  </r>
  <r>
    <x v="46"/>
    <x v="57"/>
    <s v="Paragliding Cross Country"/>
    <n v="13"/>
    <n v="1"/>
    <n v="1.1919999999999999"/>
    <n v="0.77700000000000002"/>
    <n v="0.999"/>
    <n v="4"/>
    <n v="12772.3"/>
    <n v="17718"/>
    <n v="103"/>
    <n v="10870"/>
    <n v="150"/>
    <n v="94"/>
    <n v="0.3"/>
    <x v="55"/>
    <n v="0"/>
    <n v="0"/>
  </r>
  <r>
    <x v="47"/>
    <x v="58"/>
    <s v="Paragliding Cross Country"/>
    <m/>
    <n v="1"/>
    <n v="0.67800000000000005"/>
    <n v="0.35899999999999999"/>
    <n v="0.999"/>
    <n v="4"/>
    <n v="1305.5999999999999"/>
    <n v="6575.1"/>
    <n v="33"/>
    <n v="10628"/>
    <n v="148"/>
    <n v="95"/>
    <n v="0.5"/>
    <x v="56"/>
    <s v=""/>
    <s v=""/>
  </r>
  <r>
    <x v="48"/>
    <x v="59"/>
    <s v="Paragliding Cross Country"/>
    <m/>
    <n v="0.8"/>
    <n v="1.0329999999999999"/>
    <n v="0.27500000000000002"/>
    <n v="0.999"/>
    <n v="2"/>
    <n v="1299.2"/>
    <n v="13782"/>
    <n v="77"/>
    <n v="10595"/>
    <n v="147"/>
    <n v="100"/>
    <n v="0.1"/>
    <x v="57"/>
    <s v=""/>
    <s v=""/>
  </r>
  <r>
    <x v="48"/>
    <x v="60"/>
    <s v="Paragliding Cross Country"/>
    <m/>
    <n v="0.5"/>
    <n v="1.0669999999999999"/>
    <n v="0.48199999999999998"/>
    <n v="0.999"/>
    <n v="1"/>
    <n v="5086.1000000000004"/>
    <n v="14404.8"/>
    <n v="82"/>
    <n v="10595"/>
    <n v="147"/>
    <n v="100"/>
    <n v="0.1"/>
    <x v="20"/>
    <s v=""/>
    <s v=""/>
  </r>
  <r>
    <x v="49"/>
    <x v="61"/>
    <s v="Paragliding Cross Country"/>
    <m/>
    <n v="1"/>
    <n v="0.746"/>
    <n v="0.35699999999999998"/>
    <n v="0.999"/>
    <n v="5"/>
    <n v="1495"/>
    <n v="7617.4"/>
    <n v="40"/>
    <n v="10478"/>
    <n v="146"/>
    <n v="101"/>
    <n v="0.2"/>
    <x v="58"/>
    <s v=""/>
    <s v=""/>
  </r>
  <r>
    <x v="50"/>
    <x v="62"/>
    <s v="Paragliding Cross Country"/>
    <m/>
    <n v="1"/>
    <n v="1.2"/>
    <n v="0.82199999999999995"/>
    <n v="0.999"/>
    <n v="4"/>
    <n v="16642.3"/>
    <n v="21408.7"/>
    <n v="129"/>
    <n v="10438"/>
    <n v="145"/>
    <n v="102"/>
    <n v="0.1"/>
    <x v="59"/>
    <s v=""/>
    <s v=""/>
  </r>
  <r>
    <x v="51"/>
    <x v="63"/>
    <s v="Paragliding Cross Country"/>
    <m/>
    <n v="0.8"/>
    <n v="1.2"/>
    <n v="0.45800000000000002"/>
    <n v="0.999"/>
    <n v="2"/>
    <n v="7603.2"/>
    <n v="23590.9"/>
    <n v="145"/>
    <n v="10402"/>
    <n v="146"/>
    <n v="107"/>
    <n v="0"/>
    <x v="60"/>
    <s v=""/>
    <s v=""/>
  </r>
  <r>
    <x v="51"/>
    <x v="64"/>
    <s v="Paragliding Cross Country"/>
    <m/>
    <n v="0.8"/>
    <n v="0.94"/>
    <n v="0.42199999999999999"/>
    <n v="0.999"/>
    <n v="2"/>
    <n v="3214.9"/>
    <n v="11566.8"/>
    <n v="63"/>
    <n v="10402"/>
    <n v="146"/>
    <n v="107"/>
    <n v="0.1"/>
    <x v="61"/>
    <s v=""/>
    <s v=""/>
  </r>
  <r>
    <x v="52"/>
    <x v="65"/>
    <s v="Paragliding Cross Country"/>
    <n v="11"/>
    <n v="1"/>
    <n v="1.1359999999999999"/>
    <n v="0.63400000000000001"/>
    <n v="0.999"/>
    <n v="4"/>
    <n v="8639.7000000000007"/>
    <n v="15939.2"/>
    <n v="92"/>
    <n v="10402"/>
    <n v="146"/>
    <n v="107"/>
    <n v="0.1"/>
    <x v="62"/>
    <n v="0"/>
    <n v="0"/>
  </r>
  <r>
    <x v="53"/>
    <x v="66"/>
    <s v="Paragliding Cross Country"/>
    <m/>
    <n v="1"/>
    <n v="0.85099999999999998"/>
    <n v="0.41699999999999998"/>
    <n v="0.999"/>
    <n v="5"/>
    <n v="2609.3000000000002"/>
    <n v="9624.2000000000007"/>
    <n v="51"/>
    <n v="10142"/>
    <n v="144"/>
    <n v="110"/>
    <n v="2.1"/>
    <x v="63"/>
    <s v=""/>
    <s v=""/>
  </r>
  <r>
    <x v="54"/>
    <x v="67"/>
    <s v="Paragliding Cross Country"/>
    <m/>
    <n v="0.8"/>
    <n v="1.2"/>
    <n v="0.48899999999999999"/>
    <n v="0.999"/>
    <n v="2"/>
    <n v="6510.7"/>
    <n v="18008.2"/>
    <n v="106"/>
    <n v="10214"/>
    <n v="145"/>
    <n v="114"/>
    <n v="0"/>
    <x v="64"/>
    <s v=""/>
    <s v=""/>
  </r>
  <r>
    <x v="55"/>
    <x v="68"/>
    <s v="Paragliding Cross Country"/>
    <m/>
    <n v="0.8"/>
    <n v="0.85899999999999999"/>
    <n v="0.223"/>
    <n v="0.999"/>
    <n v="2"/>
    <n v="277.39999999999998"/>
    <n v="9624.2000000000007"/>
    <n v="52"/>
    <n v="10214"/>
    <n v="145"/>
    <n v="114"/>
    <n v="0.1"/>
    <x v="65"/>
    <s v=""/>
    <s v=""/>
  </r>
  <r>
    <x v="55"/>
    <x v="69"/>
    <s v="Paragliding Cross Country"/>
    <m/>
    <n v="0.5"/>
    <n v="0.85899999999999999"/>
    <n v="0.314"/>
    <n v="0.999"/>
    <n v="1"/>
    <n v="1373.6"/>
    <n v="9624.2000000000007"/>
    <n v="52"/>
    <n v="10214"/>
    <n v="145"/>
    <n v="114"/>
    <n v="0.1"/>
    <x v="66"/>
    <s v=""/>
    <s v=""/>
  </r>
  <r>
    <x v="56"/>
    <x v="70"/>
    <s v="Paragliding Cross Country"/>
    <n v="10"/>
    <n v="1"/>
    <n v="1.2"/>
    <n v="0.61899999999999999"/>
    <n v="0.999"/>
    <n v="4"/>
    <n v="12208.7"/>
    <n v="23322.2"/>
    <n v="143"/>
    <n v="10214"/>
    <n v="145"/>
    <n v="114"/>
    <n v="0"/>
    <x v="67"/>
    <n v="0"/>
    <n v="0"/>
  </r>
  <r>
    <x v="57"/>
    <x v="71"/>
    <s v="Paragliding Cross Country"/>
    <m/>
    <n v="0.8"/>
    <n v="0.55000000000000004"/>
    <n v="0.219"/>
    <n v="0.999"/>
    <n v="2"/>
    <n v="102.5"/>
    <n v="4385.3999999999996"/>
    <n v="21"/>
    <n v="9874"/>
    <n v="142"/>
    <n v="121"/>
    <n v="0.2"/>
    <x v="68"/>
    <s v=""/>
    <s v=""/>
  </r>
  <r>
    <x v="58"/>
    <x v="72"/>
    <s v="Paragliding Cross Country"/>
    <m/>
    <n v="0.8"/>
    <n v="0.98899999999999999"/>
    <n v="0.42399999999999999"/>
    <n v="0.999"/>
    <n v="2"/>
    <n v="3411.2"/>
    <n v="12205.9"/>
    <n v="68"/>
    <n v="9874"/>
    <n v="142"/>
    <n v="121"/>
    <n v="0.1"/>
    <x v="69"/>
    <s v=""/>
    <s v=""/>
  </r>
  <r>
    <x v="59"/>
    <x v="73"/>
    <s v="Paragliding Cross Country"/>
    <n v="6"/>
    <n v="0.5"/>
    <n v="0.83099999999999996"/>
    <n v="0.48199999999999998"/>
    <n v="0.999"/>
    <n v="1"/>
    <n v="3165.7"/>
    <n v="8965.7000000000007"/>
    <n v="48"/>
    <n v="9874"/>
    <n v="142"/>
    <n v="121"/>
    <n v="0.7"/>
    <x v="70"/>
    <n v="0"/>
    <n v="0"/>
  </r>
  <r>
    <x v="60"/>
    <x v="74"/>
    <s v="Paragliding Cross Country"/>
    <n v="7"/>
    <n v="0.8"/>
    <n v="1.2"/>
    <n v="0.51300000000000001"/>
    <n v="0.999"/>
    <n v="2"/>
    <n v="9113.7999999999993"/>
    <n v="23322.2"/>
    <n v="144"/>
    <n v="9737"/>
    <n v="139"/>
    <n v="122"/>
    <n v="0.3"/>
    <x v="71"/>
    <n v="0"/>
    <n v="0"/>
  </r>
  <r>
    <x v="61"/>
    <x v="75"/>
    <s v="Paragliding Cross Country"/>
    <m/>
    <n v="1"/>
    <n v="1.0389999999999999"/>
    <n v="0.54200000000000004"/>
    <n v="0.999"/>
    <n v="4"/>
    <n v="5756.3"/>
    <n v="13468.3"/>
    <n v="75"/>
    <n v="9593"/>
    <n v="138"/>
    <n v="123"/>
    <n v="0.1"/>
    <x v="72"/>
    <s v=""/>
    <s v=""/>
  </r>
  <r>
    <x v="62"/>
    <x v="76"/>
    <s v="Paragliding Cross Country"/>
    <m/>
    <n v="0.8"/>
    <n v="0.495"/>
    <n v="0.28799999999999998"/>
    <n v="0.999"/>
    <n v="2"/>
    <n v="400.7"/>
    <n v="3627.1"/>
    <n v="17"/>
    <n v="9565"/>
    <n v="138"/>
    <n v="124"/>
    <n v="0.3"/>
    <x v="73"/>
    <s v=""/>
    <s v=""/>
  </r>
  <r>
    <x v="63"/>
    <x v="77"/>
    <s v="Paragliding Cross Country"/>
    <m/>
    <n v="0.5"/>
    <n v="0.77700000000000002"/>
    <n v="0.434"/>
    <n v="0.999"/>
    <n v="1"/>
    <n v="2221.5"/>
    <n v="7609"/>
    <n v="42"/>
    <n v="9607"/>
    <n v="138"/>
    <n v="128"/>
    <n v="0.1"/>
    <x v="74"/>
    <s v=""/>
    <s v=""/>
  </r>
  <r>
    <x v="63"/>
    <x v="78"/>
    <s v="Paragliding Cross Country"/>
    <m/>
    <n v="0.5"/>
    <n v="0.59899999999999998"/>
    <n v="0.32400000000000001"/>
    <n v="0.999"/>
    <n v="1"/>
    <n v="761"/>
    <n v="4909.3999999999996"/>
    <n v="25"/>
    <n v="9607"/>
    <n v="138"/>
    <n v="128"/>
    <n v="0.1"/>
    <x v="75"/>
    <s v=""/>
    <s v=""/>
  </r>
  <r>
    <x v="64"/>
    <x v="79"/>
    <s v="Paragliding Cross Country"/>
    <m/>
    <n v="1"/>
    <n v="0.66500000000000004"/>
    <n v="0.317"/>
    <n v="0.999"/>
    <n v="4"/>
    <n v="873.6"/>
    <n v="5956.5"/>
    <n v="31"/>
    <n v="9540"/>
    <n v="136"/>
    <n v="129"/>
    <n v="0.2"/>
    <x v="76"/>
    <s v=""/>
    <s v=""/>
  </r>
  <r>
    <x v="65"/>
    <x v="80"/>
    <s v="Paragliding Cross Country"/>
    <m/>
    <n v="0.5"/>
    <n v="0.94599999999999995"/>
    <n v="0.36"/>
    <n v="0.999"/>
    <n v="1"/>
    <n v="2223.1999999999998"/>
    <n v="11109"/>
    <n v="63"/>
    <n v="9509"/>
    <n v="135"/>
    <n v="135"/>
    <n v="0.1"/>
    <x v="77"/>
    <s v=""/>
    <s v=""/>
  </r>
  <r>
    <x v="66"/>
    <x v="81"/>
    <s v="Paragliding Cross Country"/>
    <n v="7"/>
    <n v="0.8"/>
    <n v="1.0920000000000001"/>
    <n v="0.59499999999999997"/>
    <n v="0.999"/>
    <n v="2"/>
    <n v="6985.6"/>
    <n v="14148.1"/>
    <n v="84"/>
    <n v="9509"/>
    <n v="135"/>
    <n v="135"/>
    <n v="0.1"/>
    <x v="78"/>
    <n v="0"/>
    <n v="0"/>
  </r>
  <r>
    <x v="66"/>
    <x v="82"/>
    <s v="Paragliding Cross Country"/>
    <m/>
    <n v="0.8"/>
    <n v="0.997"/>
    <n v="0.40400000000000003"/>
    <n v="0.999"/>
    <n v="2"/>
    <n v="3066.6"/>
    <n v="12037.3"/>
    <n v="70"/>
    <n v="9509"/>
    <n v="135"/>
    <n v="135"/>
    <n v="0.6"/>
    <x v="79"/>
    <s v=""/>
    <s v=""/>
  </r>
  <r>
    <x v="67"/>
    <x v="83"/>
    <s v="Paragliding Cross Country"/>
    <n v="5"/>
    <n v="1"/>
    <n v="1.2"/>
    <n v="0.94699999999999995"/>
    <n v="0.999"/>
    <n v="5"/>
    <n v="21719.8"/>
    <n v="23271.1"/>
    <n v="150"/>
    <n v="9292"/>
    <n v="132"/>
    <n v="141"/>
    <n v="0"/>
    <x v="80"/>
    <n v="0"/>
    <n v="0"/>
  </r>
  <r>
    <x v="68"/>
    <x v="84"/>
    <s v="Paragliding Cross Country"/>
    <m/>
    <n v="1"/>
    <n v="1.2"/>
    <n v="0.629"/>
    <n v="0.999"/>
    <n v="6"/>
    <n v="10483.299999999999"/>
    <n v="19530.099999999999"/>
    <n v="122"/>
    <n v="9142"/>
    <n v="131"/>
    <n v="143"/>
    <n v="0.4"/>
    <x v="81"/>
    <s v=""/>
    <s v=""/>
  </r>
  <r>
    <x v="69"/>
    <x v="85"/>
    <s v="Paragliding Cross Country"/>
    <m/>
    <n v="0.5"/>
    <n v="1.139"/>
    <n v="0.52800000000000002"/>
    <n v="0.999"/>
    <n v="1"/>
    <n v="6166.7"/>
    <n v="15026.2"/>
    <n v="90"/>
    <n v="9020"/>
    <n v="130"/>
    <n v="149"/>
    <n v="0.1"/>
    <x v="82"/>
    <s v=""/>
    <s v=""/>
  </r>
  <r>
    <x v="70"/>
    <x v="86"/>
    <s v="Paragliding Cross Country"/>
    <m/>
    <n v="1"/>
    <n v="0.52300000000000002"/>
    <n v="0.34499999999999997"/>
    <n v="0.999"/>
    <n v="5"/>
    <n v="698.6"/>
    <n v="3848"/>
    <n v="19"/>
    <n v="8930"/>
    <n v="129"/>
    <n v="155"/>
    <n v="0.3"/>
    <x v="83"/>
    <s v=""/>
    <s v=""/>
  </r>
  <r>
    <x v="71"/>
    <x v="87"/>
    <s v="Paragliding Cross Country"/>
    <n v="2"/>
    <n v="1"/>
    <n v="1.2"/>
    <n v="0.81"/>
    <n v="0.999"/>
    <n v="7"/>
    <n v="14561.7"/>
    <n v="19101.599999999999"/>
    <n v="118"/>
    <n v="8939"/>
    <n v="129"/>
    <n v="157"/>
    <n v="1.6"/>
    <x v="84"/>
    <n v="20000"/>
    <n v="100000"/>
  </r>
  <r>
    <x v="72"/>
    <x v="88"/>
    <s v="Paragliding Cross Country"/>
    <n v="3"/>
    <n v="0.5"/>
    <n v="0.877"/>
    <n v="0.54900000000000004"/>
    <n v="0.999"/>
    <n v="1"/>
    <n v="4184.7"/>
    <n v="9588.4"/>
    <n v="53"/>
    <n v="8821"/>
    <n v="128"/>
    <n v="170"/>
    <n v="0"/>
    <x v="85"/>
    <n v="0"/>
    <n v="0"/>
  </r>
  <r>
    <x v="73"/>
    <x v="89"/>
    <s v="Paragliding Cross Country"/>
    <m/>
    <n v="0.5"/>
    <n v="0.97899999999999998"/>
    <n v="0.56299999999999994"/>
    <n v="0.999"/>
    <n v="1"/>
    <n v="5211.2"/>
    <n v="11493.9"/>
    <n v="66"/>
    <n v="8821"/>
    <n v="128"/>
    <n v="170"/>
    <n v="0.1"/>
    <x v="83"/>
    <s v=""/>
    <s v=""/>
  </r>
  <r>
    <x v="74"/>
    <x v="90"/>
    <s v="Paragliding Cross Country"/>
    <m/>
    <n v="1"/>
    <n v="1.2"/>
    <n v="0.57399999999999995"/>
    <n v="0.999"/>
    <n v="7"/>
    <n v="9309.6"/>
    <n v="19926.8"/>
    <n v="124"/>
    <n v="8702"/>
    <n v="126"/>
    <n v="171"/>
    <n v="0.3"/>
    <x v="86"/>
    <s v=""/>
    <s v=""/>
  </r>
  <r>
    <x v="75"/>
    <x v="91"/>
    <s v="Paragliding Cross Country"/>
    <m/>
    <n v="1"/>
    <n v="0.76400000000000001"/>
    <n v="0.311"/>
    <n v="0.999"/>
    <n v="4"/>
    <n v="1011.9"/>
    <n v="7315.8"/>
    <n v="40"/>
    <n v="8578"/>
    <n v="125"/>
    <n v="178"/>
    <n v="0.2"/>
    <x v="87"/>
    <s v=""/>
    <s v=""/>
  </r>
  <r>
    <x v="76"/>
    <x v="92"/>
    <s v="Paragliding Cross Country"/>
    <m/>
    <n v="0.5"/>
    <n v="1.2"/>
    <n v="0.38500000000000001"/>
    <n v="0.999"/>
    <n v="1"/>
    <n v="4029"/>
    <n v="17419.7"/>
    <n v="106"/>
    <n v="8538"/>
    <n v="124"/>
    <n v="184"/>
    <n v="0"/>
    <x v="88"/>
    <s v=""/>
    <s v=""/>
  </r>
  <r>
    <x v="76"/>
    <x v="93"/>
    <s v="Paragliding Cross Country"/>
    <m/>
    <n v="0.8"/>
    <n v="1.1299999999999999"/>
    <n v="0.52600000000000002"/>
    <n v="0.999"/>
    <n v="2"/>
    <n v="6033.3"/>
    <n v="14820.7"/>
    <n v="88"/>
    <n v="8538"/>
    <n v="124"/>
    <n v="184"/>
    <n v="0.1"/>
    <x v="89"/>
    <s v=""/>
    <s v=""/>
  </r>
  <r>
    <x v="77"/>
    <x v="94"/>
    <s v="Paragliding Cross Country"/>
    <m/>
    <n v="0.8"/>
    <n v="0.88500000000000001"/>
    <n v="0.30499999999999999"/>
    <n v="0.999"/>
    <n v="2"/>
    <n v="1260.0999999999999"/>
    <n v="9588.4"/>
    <n v="54"/>
    <n v="8538"/>
    <n v="124"/>
    <n v="184"/>
    <n v="0.1"/>
    <x v="76"/>
    <s v=""/>
    <s v=""/>
  </r>
  <r>
    <x v="78"/>
    <x v="95"/>
    <s v="Paragliding Cross Country"/>
    <m/>
    <n v="0.8"/>
    <n v="1.2"/>
    <n v="0.36399999999999999"/>
    <n v="0.999"/>
    <n v="2"/>
    <n v="3772.8"/>
    <n v="18356.099999999999"/>
    <n v="118"/>
    <n v="8290"/>
    <n v="121"/>
    <n v="189"/>
    <n v="0.1"/>
    <x v="69"/>
    <s v=""/>
    <s v=""/>
  </r>
  <r>
    <x v="79"/>
    <x v="96"/>
    <s v="Paragliding Cross Country"/>
    <m/>
    <n v="1"/>
    <n v="0.70699999999999996"/>
    <n v="0.40200000000000002"/>
    <n v="0.999"/>
    <n v="4"/>
    <n v="1547.7"/>
    <n v="6129.5"/>
    <n v="34"/>
    <n v="8292"/>
    <n v="122"/>
    <n v="192"/>
    <n v="0.5"/>
    <x v="90"/>
    <s v=""/>
    <s v=""/>
  </r>
  <r>
    <x v="79"/>
    <x v="97"/>
    <s v="Paragliding Cross Country"/>
    <m/>
    <n v="1"/>
    <n v="0.69699999999999995"/>
    <n v="0.42599999999999999"/>
    <n v="0.999"/>
    <n v="3"/>
    <n v="1729"/>
    <n v="6129.5"/>
    <n v="33"/>
    <n v="8292"/>
    <n v="122"/>
    <n v="192"/>
    <n v="0.3"/>
    <x v="91"/>
    <s v=""/>
    <s v=""/>
  </r>
  <r>
    <x v="80"/>
    <x v="98"/>
    <s v="Paragliding Cross Country"/>
    <m/>
    <n v="0.8"/>
    <n v="1.133"/>
    <n v="0.34599999999999997"/>
    <n v="0.999"/>
    <n v="2"/>
    <n v="2595.1999999999998"/>
    <n v="14186.4"/>
    <n v="88"/>
    <n v="8225"/>
    <n v="120"/>
    <n v="198"/>
    <n v="0.1"/>
    <x v="92"/>
    <s v=""/>
    <s v=""/>
  </r>
  <r>
    <x v="81"/>
    <x v="99"/>
    <s v="Paragliding Cross Country"/>
    <m/>
    <n v="1"/>
    <n v="1.095"/>
    <n v="0.44"/>
    <n v="0.999"/>
    <n v="5"/>
    <n v="4007"/>
    <n v="13330.3"/>
    <n v="82"/>
    <n v="8137"/>
    <n v="119"/>
    <n v="199"/>
    <n v="0.1"/>
    <x v="93"/>
    <s v=""/>
    <s v=""/>
  </r>
  <r>
    <x v="82"/>
    <x v="100"/>
    <s v="Paragliding Cross Country"/>
    <m/>
    <n v="0.5"/>
    <n v="0.877"/>
    <n v="0.38400000000000001"/>
    <n v="0.999"/>
    <n v="1"/>
    <n v="2117.6999999999998"/>
    <n v="9229.7000000000007"/>
    <n v="53"/>
    <n v="8260"/>
    <n v="120"/>
    <n v="205"/>
    <n v="0.1"/>
    <x v="94"/>
    <s v=""/>
    <s v=""/>
  </r>
  <r>
    <x v="83"/>
    <x v="101"/>
    <s v="Paragliding Cross Country"/>
    <m/>
    <n v="1"/>
    <n v="1.2"/>
    <n v="0.92500000000000004"/>
    <n v="0.999"/>
    <n v="6"/>
    <n v="18111.8"/>
    <n v="19981.900000000001"/>
    <n v="130"/>
    <n v="8260"/>
    <n v="120"/>
    <n v="205"/>
    <n v="1.3"/>
    <x v="95"/>
    <s v=""/>
    <s v=""/>
  </r>
  <r>
    <x v="84"/>
    <x v="102"/>
    <s v="Paragliding Cross Country"/>
    <m/>
    <n v="1"/>
    <n v="1.0680000000000001"/>
    <n v="0.44700000000000001"/>
    <n v="0.999"/>
    <n v="5"/>
    <n v="3934.6"/>
    <n v="12752.7"/>
    <n v="78"/>
    <n v="8077"/>
    <n v="118"/>
    <n v="207"/>
    <n v="0.4"/>
    <x v="96"/>
    <s v=""/>
    <s v=""/>
  </r>
  <r>
    <x v="85"/>
    <x v="103"/>
    <s v="Paragliding Cross Country"/>
    <n v="1"/>
    <n v="1"/>
    <n v="1.2"/>
    <n v="0.84099999999999997"/>
    <n v="0.999"/>
    <n v="5"/>
    <n v="17628.7"/>
    <n v="22016.400000000001"/>
    <n v="141"/>
    <n v="8049"/>
    <n v="118"/>
    <n v="213"/>
    <n v="0"/>
    <x v="97"/>
    <n v="0"/>
    <n v="0"/>
  </r>
  <r>
    <x v="86"/>
    <x v="104"/>
    <s v="Paragliding Cross Country"/>
    <m/>
    <n v="1"/>
    <n v="1.0740000000000001"/>
    <n v="0.27300000000000002"/>
    <n v="0.999"/>
    <n v="3"/>
    <n v="1179.9000000000001"/>
    <n v="12971.2"/>
    <n v="78"/>
    <n v="7908"/>
    <n v="117"/>
    <n v="214"/>
    <n v="0.1"/>
    <x v="98"/>
    <s v=""/>
    <s v=""/>
  </r>
  <r>
    <x v="87"/>
    <x v="105"/>
    <s v="Paragliding Cross Country"/>
    <m/>
    <n v="0.8"/>
    <n v="0.53"/>
    <n v="0.312"/>
    <n v="0.999"/>
    <n v="2"/>
    <n v="530.9"/>
    <n v="3808.6"/>
    <n v="19"/>
    <n v="7830"/>
    <n v="116"/>
    <n v="218"/>
    <n v="0.3"/>
    <x v="99"/>
    <s v=""/>
    <s v=""/>
  </r>
  <r>
    <x v="88"/>
    <x v="106"/>
    <s v="Paragliding Cross Country"/>
    <m/>
    <n v="1"/>
    <n v="1.2"/>
    <n v="0.501"/>
    <n v="0.999"/>
    <n v="6"/>
    <n v="8599.7000000000007"/>
    <n v="22828.1"/>
    <n v="148"/>
    <n v="7811"/>
    <n v="115"/>
    <n v="220"/>
    <n v="0.1"/>
    <x v="100"/>
    <s v=""/>
    <s v=""/>
  </r>
  <r>
    <x v="89"/>
    <x v="107"/>
    <s v="Paragliding Cross Country"/>
    <m/>
    <n v="1"/>
    <n v="1.2"/>
    <n v="0.51200000000000001"/>
    <n v="0.999"/>
    <n v="6"/>
    <n v="7955"/>
    <n v="20371.2"/>
    <n v="130"/>
    <n v="7663"/>
    <n v="114"/>
    <n v="234"/>
    <n v="0.1"/>
    <x v="101"/>
    <s v=""/>
    <s v=""/>
  </r>
  <r>
    <x v="90"/>
    <x v="108"/>
    <s v="Paragliding Cross Country"/>
    <m/>
    <n v="1"/>
    <n v="0.69399999999999995"/>
    <n v="0.33300000000000002"/>
    <n v="0.999"/>
    <n v="3"/>
    <n v="980.3"/>
    <n v="5879.6"/>
    <n v="32"/>
    <n v="7570"/>
    <n v="114"/>
    <n v="241"/>
    <n v="0.2"/>
    <x v="102"/>
    <s v=""/>
    <s v=""/>
  </r>
  <r>
    <x v="91"/>
    <x v="109"/>
    <s v="Paragliding Cross Country"/>
    <m/>
    <n v="1"/>
    <n v="0.84899999999999998"/>
    <n v="0.36899999999999999"/>
    <n v="0.999"/>
    <n v="3"/>
    <n v="1822.1"/>
    <n v="8622.6"/>
    <n v="48"/>
    <n v="7594"/>
    <n v="114"/>
    <n v="250"/>
    <n v="0.1"/>
    <x v="103"/>
    <s v=""/>
    <s v=""/>
  </r>
  <r>
    <x v="92"/>
    <x v="110"/>
    <s v="Paragliding Cross Country"/>
    <m/>
    <n v="0.8"/>
    <n v="0.57599999999999996"/>
    <n v="0.34200000000000003"/>
    <n v="0.998"/>
    <n v="2"/>
    <n v="747.3"/>
    <n v="4221.5"/>
    <n v="22"/>
    <n v="7619"/>
    <n v="115"/>
    <n v="262"/>
    <n v="0.3"/>
    <x v="104"/>
    <s v=""/>
    <s v=""/>
  </r>
  <r>
    <x v="93"/>
    <x v="111"/>
    <s v="Paragliding Cross Country"/>
    <m/>
    <n v="1"/>
    <n v="0.94399999999999995"/>
    <n v="0.35799999999999998"/>
    <n v="0.998"/>
    <n v="4"/>
    <n v="2079.9"/>
    <n v="10504.3"/>
    <n v="59"/>
    <n v="7619"/>
    <n v="115"/>
    <n v="262"/>
    <n v="0.1"/>
    <x v="105"/>
    <s v=""/>
    <s v=""/>
  </r>
  <r>
    <x v="94"/>
    <x v="112"/>
    <s v="Paragliding Cross Country"/>
    <m/>
    <n v="1"/>
    <n v="0.61199999999999999"/>
    <n v="0.35399999999999998"/>
    <n v="0.998"/>
    <n v="4"/>
    <n v="947.2"/>
    <n v="4934.5"/>
    <n v="25"/>
    <n v="7538"/>
    <n v="113"/>
    <n v="263"/>
    <n v="0.3"/>
    <x v="106"/>
    <s v=""/>
    <s v=""/>
  </r>
  <r>
    <x v="95"/>
    <x v="113"/>
    <s v="Paragliding Cross Country"/>
    <m/>
    <n v="1"/>
    <n v="1.2"/>
    <n v="0.68200000000000005"/>
    <n v="0.998"/>
    <n v="3"/>
    <n v="9785.4"/>
    <n v="16243.5"/>
    <n v="98"/>
    <n v="7613"/>
    <n v="113"/>
    <n v="273"/>
    <n v="0.1"/>
    <x v="107"/>
    <s v=""/>
    <s v=""/>
  </r>
  <r>
    <x v="96"/>
    <x v="114"/>
    <s v="Paragliding Cross Country"/>
    <m/>
    <n v="1"/>
    <n v="0.58599999999999997"/>
    <n v="0.32600000000000001"/>
    <n v="0.998"/>
    <n v="4"/>
    <n v="730"/>
    <n v="4621.3999999999996"/>
    <n v="23"/>
    <n v="7515"/>
    <n v="112"/>
    <n v="282"/>
    <n v="0.3"/>
    <x v="108"/>
    <s v=""/>
    <s v=""/>
  </r>
  <r>
    <x v="97"/>
    <x v="115"/>
    <s v="Paragliding Cross Country"/>
    <m/>
    <n v="1"/>
    <n v="0.91500000000000004"/>
    <n v="0.44500000000000001"/>
    <n v="0.998"/>
    <n v="3"/>
    <n v="3165.2"/>
    <n v="10324.1"/>
    <n v="57"/>
    <n v="7621"/>
    <n v="112"/>
    <n v="289"/>
    <n v="0.6"/>
    <x v="109"/>
    <s v=""/>
    <s v=""/>
  </r>
  <r>
    <x v="98"/>
    <x v="116"/>
    <s v="Paragliding Cross Country"/>
    <m/>
    <n v="1"/>
    <n v="1.079"/>
    <n v="0.40799999999999997"/>
    <n v="0.997"/>
    <n v="3"/>
    <n v="3582.5"/>
    <n v="13748.5"/>
    <n v="79"/>
    <n v="7601"/>
    <n v="112"/>
    <n v="295"/>
    <n v="0.4"/>
    <x v="60"/>
    <s v=""/>
    <s v=""/>
  </r>
  <r>
    <x v="99"/>
    <x v="117"/>
    <s v="Paragliding Cross Country"/>
    <m/>
    <n v="1"/>
    <n v="1.2"/>
    <n v="0.88300000000000001"/>
    <n v="0.997"/>
    <n v="6"/>
    <n v="20884.400000000001"/>
    <n v="24468.799999999999"/>
    <n v="149"/>
    <n v="7522"/>
    <n v="111"/>
    <n v="297"/>
    <n v="2.6"/>
    <x v="110"/>
    <s v=""/>
    <s v=""/>
  </r>
  <r>
    <x v="100"/>
    <x v="118"/>
    <s v="Paragliding Cross Country"/>
    <m/>
    <n v="0.8"/>
    <n v="0.99299999999999999"/>
    <n v="0.36899999999999999"/>
    <n v="0.997"/>
    <n v="2"/>
    <n v="2444.4"/>
    <n v="11581.9"/>
    <n v="66"/>
    <n v="7491"/>
    <n v="112"/>
    <n v="303"/>
    <n v="0.2"/>
    <x v="111"/>
    <s v=""/>
    <s v=""/>
  </r>
  <r>
    <x v="101"/>
    <x v="119"/>
    <s v="Paragliding Cross Country"/>
    <m/>
    <n v="0.8"/>
    <n v="1.2"/>
    <n v="0.39500000000000002"/>
    <n v="0.997"/>
    <n v="2"/>
    <n v="4969.3999999999996"/>
    <n v="20422.5"/>
    <n v="122"/>
    <n v="7543"/>
    <n v="113"/>
    <n v="308"/>
    <n v="0.1"/>
    <x v="112"/>
    <s v=""/>
    <s v=""/>
  </r>
  <r>
    <x v="102"/>
    <x v="120"/>
    <s v="Paragliding Cross Country"/>
    <m/>
    <n v="1"/>
    <n v="1.052"/>
    <n v="0.67800000000000005"/>
    <n v="0.997"/>
    <n v="4"/>
    <n v="7828.3"/>
    <n v="13092.4"/>
    <n v="73"/>
    <n v="7460"/>
    <n v="113"/>
    <n v="314"/>
    <n v="0.1"/>
    <x v="113"/>
    <s v=""/>
    <s v=""/>
  </r>
  <r>
    <x v="103"/>
    <x v="121"/>
    <s v="Paragliding Cross Country"/>
    <m/>
    <n v="0.8"/>
    <n v="0.82699999999999996"/>
    <n v="0.376"/>
    <n v="0.996"/>
    <n v="2"/>
    <n v="1883.5"/>
    <n v="8577.5"/>
    <n v="45"/>
    <n v="7434"/>
    <n v="113"/>
    <n v="325"/>
    <n v="0.1"/>
    <x v="114"/>
    <s v=""/>
    <s v=""/>
  </r>
  <r>
    <x v="104"/>
    <x v="122"/>
    <s v="Paragliding Cross Country"/>
    <m/>
    <n v="1"/>
    <n v="1.1379999999999999"/>
    <n v="0.26900000000000002"/>
    <n v="0.996"/>
    <n v="4"/>
    <n v="1293.0999999999999"/>
    <n v="14957.9"/>
    <n v="85"/>
    <n v="7418"/>
    <n v="113"/>
    <n v="330"/>
    <n v="0.1"/>
    <x v="103"/>
    <s v=""/>
    <s v=""/>
  </r>
  <r>
    <x v="105"/>
    <x v="123"/>
    <s v="Paragliding Cross Country"/>
    <m/>
    <n v="0.8"/>
    <n v="1.2"/>
    <n v="0.35399999999999998"/>
    <n v="0.995"/>
    <n v="2"/>
    <n v="3994.6"/>
    <n v="20806.099999999999"/>
    <n v="125"/>
    <n v="7333"/>
    <n v="112"/>
    <n v="345"/>
    <n v="0.1"/>
    <x v="115"/>
    <s v=""/>
    <s v=""/>
  </r>
  <r>
    <x v="106"/>
    <x v="124"/>
    <s v="Paragliding Cross Country"/>
    <m/>
    <n v="1"/>
    <n v="1.2"/>
    <n v="0.78500000000000003"/>
    <n v="0.995"/>
    <n v="5"/>
    <n v="14567.1"/>
    <n v="19935.599999999999"/>
    <n v="120"/>
    <n v="7208"/>
    <n v="111"/>
    <n v="346"/>
    <n v="0.1"/>
    <x v="116"/>
    <s v=""/>
    <s v=""/>
  </r>
  <r>
    <x v="107"/>
    <x v="125"/>
    <s v="Paragliding Cross Country"/>
    <m/>
    <n v="0.8"/>
    <n v="1.0409999999999999"/>
    <n v="0.54500000000000004"/>
    <n v="0.995"/>
    <n v="2"/>
    <n v="5335.5"/>
    <n v="12382"/>
    <n v="70"/>
    <n v="7429"/>
    <n v="115"/>
    <n v="352"/>
    <n v="0.4"/>
    <x v="117"/>
    <s v=""/>
    <s v=""/>
  </r>
  <r>
    <x v="107"/>
    <x v="126"/>
    <s v="Paragliding Cross Country"/>
    <m/>
    <n v="0.5"/>
    <n v="0.58399999999999996"/>
    <n v="0.40400000000000003"/>
    <n v="0.995"/>
    <n v="1"/>
    <n v="1097.5999999999999"/>
    <n v="4314.6000000000004"/>
    <n v="22"/>
    <n v="7429"/>
    <n v="115"/>
    <n v="352"/>
    <n v="0.2"/>
    <x v="118"/>
    <s v=""/>
    <s v=""/>
  </r>
  <r>
    <x v="108"/>
    <x v="127"/>
    <s v="Paragliding Cross Country"/>
    <m/>
    <n v="1"/>
    <n v="0.93700000000000006"/>
    <n v="0.34799999999999998"/>
    <n v="0.995"/>
    <n v="7"/>
    <n v="1934"/>
    <n v="10486.4"/>
    <n v="57"/>
    <n v="7337"/>
    <n v="113"/>
    <n v="353"/>
    <n v="0.1"/>
    <x v="119"/>
    <s v=""/>
    <s v=""/>
  </r>
  <r>
    <x v="109"/>
    <x v="128"/>
    <s v="Paragliding Cross Country"/>
    <m/>
    <n v="1"/>
    <n v="1.2"/>
    <n v="0.73699999999999999"/>
    <n v="0.99399999999999999"/>
    <n v="5"/>
    <n v="12993.3"/>
    <n v="19352.400000000001"/>
    <n v="115"/>
    <n v="7418"/>
    <n v="114"/>
    <n v="360"/>
    <n v="0"/>
    <x v="120"/>
    <s v=""/>
    <s v=""/>
  </r>
  <r>
    <x v="109"/>
    <x v="129"/>
    <s v="Paragliding Cross Country"/>
    <m/>
    <n v="1"/>
    <n v="1.2"/>
    <n v="0.55800000000000005"/>
    <n v="0.99399999999999999"/>
    <n v="7"/>
    <n v="8918.7999999999993"/>
    <n v="19935.599999999999"/>
    <n v="119"/>
    <n v="7418"/>
    <n v="114"/>
    <n v="360"/>
    <n v="0.2"/>
    <x v="121"/>
    <s v=""/>
    <s v=""/>
  </r>
  <r>
    <x v="110"/>
    <x v="130"/>
    <s v="Paragliding Cross Country"/>
    <m/>
    <n v="1"/>
    <n v="1.2"/>
    <n v="0.72299999999999998"/>
    <n v="0.99399999999999999"/>
    <n v="5"/>
    <n v="11690.7"/>
    <n v="17867.400000000001"/>
    <n v="106"/>
    <n v="7184"/>
    <n v="112"/>
    <n v="361"/>
    <n v="1.2"/>
    <x v="122"/>
    <s v=""/>
    <s v=""/>
  </r>
  <r>
    <x v="111"/>
    <x v="131"/>
    <s v="Paragliding Cross Country"/>
    <m/>
    <n v="1"/>
    <n v="0.79900000000000004"/>
    <n v="0.34899999999999998"/>
    <n v="0.99299999999999999"/>
    <n v="4"/>
    <n v="1362.8"/>
    <n v="7306.2"/>
    <n v="40"/>
    <n v="7208"/>
    <n v="115"/>
    <n v="367"/>
    <n v="0.5"/>
    <x v="123"/>
    <s v=""/>
    <s v=""/>
  </r>
  <r>
    <x v="112"/>
    <x v="132"/>
    <s v="Paragliding Cross Country"/>
    <m/>
    <n v="1"/>
    <n v="1.2"/>
    <n v="0.52300000000000002"/>
    <n v="0.99299999999999999"/>
    <n v="5"/>
    <n v="7448.9"/>
    <n v="18429.400000000001"/>
    <n v="112"/>
    <n v="7208"/>
    <n v="115"/>
    <n v="367"/>
    <n v="0.1"/>
    <x v="101"/>
    <s v=""/>
    <s v=""/>
  </r>
  <r>
    <x v="113"/>
    <x v="133"/>
    <s v="Paragliding Cross Country"/>
    <m/>
    <n v="1"/>
    <n v="1.2"/>
    <n v="0.44600000000000001"/>
    <n v="0.99299999999999999"/>
    <n v="3"/>
    <n v="4848.5"/>
    <n v="15768.6"/>
    <n v="93"/>
    <n v="7056"/>
    <n v="113"/>
    <n v="371"/>
    <n v="0.1"/>
    <x v="124"/>
    <s v=""/>
    <s v=""/>
  </r>
  <r>
    <x v="114"/>
    <x v="134"/>
    <s v="Paragliding Cross Country"/>
    <m/>
    <n v="1"/>
    <n v="1.071"/>
    <n v="0.35799999999999998"/>
    <n v="0.99299999999999999"/>
    <n v="4"/>
    <n v="2447.9"/>
    <n v="12425.6"/>
    <n v="71"/>
    <n v="6999"/>
    <n v="113"/>
    <n v="372"/>
    <n v="0.1"/>
    <x v="125"/>
    <s v=""/>
    <s v=""/>
  </r>
  <r>
    <x v="115"/>
    <x v="135"/>
    <s v="Paragliding Cross Country"/>
    <m/>
    <n v="0.8"/>
    <n v="0.81399999999999995"/>
    <n v="0.45500000000000002"/>
    <n v="0.99299999999999999"/>
    <n v="2"/>
    <n v="2439.1999999999998"/>
    <n v="7643.3"/>
    <n v="41"/>
    <n v="6995"/>
    <n v="113"/>
    <n v="373"/>
    <n v="0.1"/>
    <x v="126"/>
    <s v=""/>
    <s v=""/>
  </r>
  <r>
    <x v="116"/>
    <x v="136"/>
    <s v="Paragliding Cross Country"/>
    <m/>
    <n v="1"/>
    <n v="0.91700000000000004"/>
    <n v="0.33400000000000002"/>
    <n v="0.99299999999999999"/>
    <n v="4"/>
    <n v="1560.3"/>
    <n v="9287.7999999999993"/>
    <n v="52"/>
    <n v="6995"/>
    <n v="113"/>
    <n v="373"/>
    <n v="0.2"/>
    <x v="127"/>
    <s v=""/>
    <s v=""/>
  </r>
  <r>
    <x v="117"/>
    <x v="137"/>
    <s v="Paragliding Cross Country"/>
    <m/>
    <n v="1"/>
    <n v="1.0680000000000001"/>
    <n v="0.38300000000000001"/>
    <n v="0.99299999999999999"/>
    <n v="4"/>
    <n v="2848.4"/>
    <n v="12425.6"/>
    <n v="71"/>
    <n v="7034"/>
    <n v="113"/>
    <n v="374"/>
    <n v="0.1"/>
    <x v="128"/>
    <s v=""/>
    <s v=""/>
  </r>
  <r>
    <x v="118"/>
    <x v="138"/>
    <s v="Paragliding Cross Country"/>
    <m/>
    <n v="1"/>
    <n v="0.439"/>
    <n v="0.30499999999999999"/>
    <n v="0.99299999999999999"/>
    <n v="3"/>
    <n v="311.5"/>
    <n v="2382.1999999999998"/>
    <n v="12"/>
    <n v="6963"/>
    <n v="112"/>
    <n v="375"/>
    <n v="0.5"/>
    <x v="129"/>
    <s v=""/>
    <s v=""/>
  </r>
  <r>
    <x v="119"/>
    <x v="139"/>
    <s v="Paragliding Cross Country"/>
    <m/>
    <n v="1"/>
    <n v="0.86899999999999999"/>
    <n v="0.374"/>
    <n v="0.99299999999999999"/>
    <n v="5"/>
    <n v="1877.7"/>
    <n v="8636.7000000000007"/>
    <n v="47"/>
    <n v="6963"/>
    <n v="112"/>
    <n v="375"/>
    <n v="0.4"/>
    <x v="130"/>
    <s v=""/>
    <s v=""/>
  </r>
  <r>
    <x v="120"/>
    <x v="140"/>
    <s v="Paragliding Cross Country"/>
    <m/>
    <n v="0.5"/>
    <n v="1.1100000000000001"/>
    <n v="0.40899999999999997"/>
    <n v="0.99199999999999999"/>
    <n v="1"/>
    <n v="3488.1"/>
    <n v="13349.5"/>
    <n v="77"/>
    <n v="7058"/>
    <n v="113"/>
    <n v="380"/>
    <n v="0.1"/>
    <x v="131"/>
    <s v=""/>
    <s v=""/>
  </r>
  <r>
    <x v="121"/>
    <x v="141"/>
    <s v="Paragliding Cross Country"/>
    <m/>
    <n v="1"/>
    <n v="0.68100000000000005"/>
    <n v="0.39700000000000002"/>
    <n v="0.99199999999999999"/>
    <n v="3"/>
    <n v="1384.6"/>
    <n v="5610.1"/>
    <n v="29"/>
    <n v="7058"/>
    <n v="113"/>
    <n v="380"/>
    <n v="0.6"/>
    <x v="132"/>
    <s v=""/>
    <s v=""/>
  </r>
  <r>
    <x v="122"/>
    <x v="142"/>
    <s v="Paragliding Cross Country"/>
    <m/>
    <n v="1"/>
    <n v="0.56599999999999995"/>
    <n v="0.30599999999999999"/>
    <n v="0.99199999999999999"/>
    <n v="3"/>
    <n v="512.1"/>
    <n v="3863.4"/>
    <n v="20"/>
    <n v="7058"/>
    <n v="113"/>
    <n v="380"/>
    <n v="0.3"/>
    <x v="133"/>
    <s v=""/>
    <s v=""/>
  </r>
  <r>
    <x v="123"/>
    <x v="143"/>
    <s v="Paragliding Cross Country"/>
    <m/>
    <n v="1"/>
    <n v="1.2"/>
    <n v="0.94899999999999995"/>
    <n v="0.99199999999999999"/>
    <n v="7"/>
    <n v="16149.8"/>
    <n v="17257"/>
    <n v="103"/>
    <n v="6932"/>
    <n v="110"/>
    <n v="384"/>
    <n v="0.2"/>
    <x v="134"/>
    <s v=""/>
    <s v=""/>
  </r>
  <r>
    <x v="124"/>
    <x v="144"/>
    <s v="Paragliding Cross Country"/>
    <m/>
    <n v="1"/>
    <n v="0.871"/>
    <n v="0.40899999999999997"/>
    <n v="0.99199999999999999"/>
    <n v="3"/>
    <n v="2255.3000000000002"/>
    <n v="8636.7000000000007"/>
    <n v="47"/>
    <n v="7059"/>
    <n v="114"/>
    <n v="387"/>
    <n v="0.2"/>
    <x v="135"/>
    <s v=""/>
    <s v=""/>
  </r>
  <r>
    <x v="124"/>
    <x v="145"/>
    <s v="Paragliding Cross Country"/>
    <m/>
    <n v="0.8"/>
    <n v="1.2"/>
    <n v="0.39800000000000002"/>
    <n v="0.99199999999999999"/>
    <n v="2"/>
    <n v="5592.3"/>
    <n v="22620.2"/>
    <n v="141"/>
    <n v="7059"/>
    <n v="114"/>
    <n v="387"/>
    <n v="0.2"/>
    <x v="16"/>
    <s v=""/>
    <s v=""/>
  </r>
  <r>
    <x v="125"/>
    <x v="146"/>
    <s v="Paragliding Cross Country"/>
    <m/>
    <n v="1"/>
    <n v="1.2"/>
    <n v="0.65800000000000003"/>
    <n v="0.99199999999999999"/>
    <n v="3"/>
    <n v="10561.2"/>
    <n v="18429.400000000001"/>
    <n v="111"/>
    <n v="7059"/>
    <n v="114"/>
    <n v="387"/>
    <n v="0.1"/>
    <x v="136"/>
    <s v=""/>
    <s v=""/>
  </r>
  <r>
    <x v="125"/>
    <x v="147"/>
    <s v="Paragliding Cross Country"/>
    <m/>
    <n v="1"/>
    <n v="0.89800000000000002"/>
    <n v="0.47899999999999998"/>
    <n v="0.99199999999999999"/>
    <n v="4"/>
    <n v="3121.5"/>
    <n v="8964.7000000000007"/>
    <n v="50"/>
    <n v="7059"/>
    <n v="114"/>
    <n v="387"/>
    <n v="0.1"/>
    <x v="137"/>
    <s v=""/>
    <s v=""/>
  </r>
  <r>
    <x v="126"/>
    <x v="148"/>
    <s v="Paragliding Cross Country"/>
    <m/>
    <n v="1"/>
    <n v="0.96799999999999997"/>
    <n v="0.28599999999999998"/>
    <n v="0.99199999999999999"/>
    <n v="4"/>
    <n v="1102.8"/>
    <n v="10240"/>
    <n v="58"/>
    <n v="7059"/>
    <n v="114"/>
    <n v="387"/>
    <n v="0.2"/>
    <x v="138"/>
    <s v=""/>
    <s v=""/>
  </r>
  <r>
    <x v="127"/>
    <x v="149"/>
    <s v="Paragliding Cross Country"/>
    <m/>
    <n v="1"/>
    <n v="1.2"/>
    <n v="0.51500000000000001"/>
    <n v="0.99199999999999999"/>
    <n v="5"/>
    <n v="6906"/>
    <n v="17551.900000000001"/>
    <n v="105"/>
    <n v="6652"/>
    <n v="109"/>
    <n v="388"/>
    <n v="0.1"/>
    <x v="23"/>
    <s v=""/>
    <s v=""/>
  </r>
  <r>
    <x v="127"/>
    <x v="150"/>
    <s v="Paragliding Cross Country"/>
    <m/>
    <n v="1"/>
    <n v="1.024"/>
    <n v="0.30499999999999999"/>
    <n v="0.99199999999999999"/>
    <n v="4"/>
    <n v="1468.5"/>
    <n v="11184.3"/>
    <n v="64"/>
    <n v="6652"/>
    <n v="109"/>
    <n v="388"/>
    <n v="0.1"/>
    <x v="127"/>
    <s v=""/>
    <s v=""/>
  </r>
  <r>
    <x v="128"/>
    <x v="151"/>
    <s v="Paragliding Cross Country"/>
    <m/>
    <n v="1"/>
    <n v="0.95799999999999996"/>
    <n v="0.39200000000000002"/>
    <n v="0.99199999999999999"/>
    <n v="5"/>
    <n v="2378.6"/>
    <n v="9924.1"/>
    <n v="56"/>
    <n v="6652"/>
    <n v="109"/>
    <n v="388"/>
    <n v="0.1"/>
    <x v="139"/>
    <s v=""/>
    <s v=""/>
  </r>
  <r>
    <x v="129"/>
    <x v="152"/>
    <s v="Paragliding Cross Country"/>
    <m/>
    <n v="1"/>
    <n v="1.135"/>
    <n v="0.35699999999999998"/>
    <n v="0.99099999999999999"/>
    <n v="3"/>
    <n v="2615.6"/>
    <n v="13349.5"/>
    <n v="78"/>
    <n v="6473"/>
    <n v="107"/>
    <n v="389"/>
    <n v="0.1"/>
    <x v="140"/>
    <s v=""/>
    <s v=""/>
  </r>
  <r>
    <x v="130"/>
    <x v="153"/>
    <s v="Paragliding Cross Country"/>
    <m/>
    <n v="0.8"/>
    <n v="0.76900000000000002"/>
    <n v="0.68500000000000005"/>
    <n v="0.99099999999999999"/>
    <n v="2"/>
    <n v="4015.9"/>
    <n v="6629.7"/>
    <n v="36"/>
    <n v="6819"/>
    <n v="112"/>
    <n v="394"/>
    <n v="2"/>
    <x v="141"/>
    <s v=""/>
    <s v=""/>
  </r>
  <r>
    <x v="131"/>
    <x v="154"/>
    <s v="Paragliding Cross Country"/>
    <m/>
    <n v="1"/>
    <n v="1.0169999999999999"/>
    <n v="0.438"/>
    <n v="0.99099999999999999"/>
    <n v="3"/>
    <n v="3305.9"/>
    <n v="11102.1"/>
    <n v="63"/>
    <n v="6819"/>
    <n v="112"/>
    <n v="394"/>
    <n v="0.1"/>
    <x v="3"/>
    <s v=""/>
    <s v=""/>
  </r>
  <r>
    <x v="132"/>
    <x v="155"/>
    <s v="Paragliding Cross Country"/>
    <m/>
    <n v="1"/>
    <n v="0.51"/>
    <n v="0.29499999999999998"/>
    <n v="0.99099999999999999"/>
    <n v="3"/>
    <n v="371.4"/>
    <n v="3131.5"/>
    <n v="16"/>
    <n v="6831"/>
    <n v="111"/>
    <n v="395"/>
    <n v="0.4"/>
    <x v="65"/>
    <s v=""/>
    <s v=""/>
  </r>
  <r>
    <x v="133"/>
    <x v="156"/>
    <s v="Paragliding Cross Country"/>
    <m/>
    <n v="1"/>
    <n v="0.67500000000000004"/>
    <n v="0.47399999999999998"/>
    <n v="0.99099999999999999"/>
    <n v="3"/>
    <n v="1805.1"/>
    <n v="5266.8"/>
    <n v="28"/>
    <n v="6831"/>
    <n v="111"/>
    <n v="395"/>
    <n v="0.2"/>
    <x v="142"/>
    <s v=""/>
    <s v=""/>
  </r>
  <r>
    <x v="133"/>
    <x v="157"/>
    <s v="Paragliding Cross Country"/>
    <m/>
    <n v="1"/>
    <n v="1.175"/>
    <n v="0.47"/>
    <n v="0.99099999999999999"/>
    <n v="4"/>
    <n v="4907"/>
    <n v="14562.5"/>
    <n v="85"/>
    <n v="6831"/>
    <n v="111"/>
    <n v="395"/>
    <n v="0.1"/>
    <x v="143"/>
    <s v=""/>
    <s v=""/>
  </r>
  <r>
    <x v="134"/>
    <x v="158"/>
    <s v="Paragliding Cross Country"/>
    <m/>
    <n v="1"/>
    <n v="1.2"/>
    <n v="0.54200000000000004"/>
    <n v="0.99099999999999999"/>
    <n v="4"/>
    <n v="9461.5"/>
    <n v="22107.4"/>
    <n v="139"/>
    <n v="6702"/>
    <n v="108"/>
    <n v="396"/>
    <n v="0"/>
    <x v="144"/>
    <s v=""/>
    <s v=""/>
  </r>
  <r>
    <x v="135"/>
    <x v="159"/>
    <s v="Paragliding Cross Country"/>
    <m/>
    <n v="0.8"/>
    <n v="0.78500000000000003"/>
    <n v="0.32500000000000001"/>
    <n v="0.99"/>
    <n v="2"/>
    <n v="1082.2"/>
    <n v="6920.1"/>
    <n v="38"/>
    <n v="6710"/>
    <n v="109"/>
    <n v="401"/>
    <n v="0.2"/>
    <x v="145"/>
    <s v=""/>
    <s v=""/>
  </r>
  <r>
    <x v="136"/>
    <x v="160"/>
    <s v="Paragliding Cross Country"/>
    <m/>
    <n v="1"/>
    <n v="1.2"/>
    <n v="0.58799999999999997"/>
    <n v="0.99"/>
    <n v="4"/>
    <n v="9394.7000000000007"/>
    <n v="19384.5"/>
    <n v="120"/>
    <n v="6710"/>
    <n v="109"/>
    <n v="401"/>
    <n v="0"/>
    <x v="146"/>
    <s v=""/>
    <s v=""/>
  </r>
  <r>
    <x v="137"/>
    <x v="161"/>
    <s v="Paragliding Cross Country"/>
    <m/>
    <n v="1"/>
    <n v="0.67600000000000005"/>
    <n v="0.29799999999999999"/>
    <n v="0.99"/>
    <n v="4"/>
    <n v="644.20000000000005"/>
    <n v="5233.7"/>
    <n v="28"/>
    <n v="6552"/>
    <n v="107"/>
    <n v="402"/>
    <n v="0.3"/>
    <x v="147"/>
    <s v=""/>
    <s v=""/>
  </r>
  <r>
    <x v="138"/>
    <x v="162"/>
    <s v="Paragliding Cross Country"/>
    <m/>
    <n v="1"/>
    <n v="0.67600000000000005"/>
    <n v="0.46899999999999997"/>
    <n v="0.99"/>
    <n v="4"/>
    <n v="1761.7"/>
    <n v="5233.7"/>
    <n v="28"/>
    <n v="6552"/>
    <n v="107"/>
    <n v="402"/>
    <n v="0.2"/>
    <x v="148"/>
    <s v=""/>
    <s v=""/>
  </r>
  <r>
    <x v="138"/>
    <x v="163"/>
    <s v="Paragliding Cross Country"/>
    <m/>
    <n v="1"/>
    <n v="1.022"/>
    <n v="0.35899999999999999"/>
    <n v="0.99"/>
    <n v="3"/>
    <n v="2209.6999999999998"/>
    <n v="11102.1"/>
    <n v="64"/>
    <n v="6552"/>
    <n v="107"/>
    <n v="402"/>
    <n v="0.8"/>
    <x v="149"/>
    <s v=""/>
    <s v=""/>
  </r>
  <r>
    <x v="139"/>
    <x v="164"/>
    <s v="Paragliding Cross Country"/>
    <m/>
    <n v="1"/>
    <n v="1.2"/>
    <n v="0.60599999999999998"/>
    <n v="0.99"/>
    <n v="3"/>
    <n v="8399"/>
    <n v="16539.2"/>
    <n v="100"/>
    <n v="6552"/>
    <n v="107"/>
    <n v="402"/>
    <n v="0.8"/>
    <x v="62"/>
    <s v=""/>
    <s v=""/>
  </r>
  <r>
    <x v="140"/>
    <x v="165"/>
    <s v="Paragliding Cross Country"/>
    <m/>
    <n v="1"/>
    <n v="0.68700000000000006"/>
    <n v="0.24099999999999999"/>
    <n v="0.99"/>
    <n v="4"/>
    <n v="288.3"/>
    <n v="5572.6"/>
    <n v="29"/>
    <n v="6332"/>
    <n v="103"/>
    <n v="403"/>
    <n v="0.2"/>
    <x v="150"/>
    <s v=""/>
    <s v=""/>
  </r>
  <r>
    <x v="141"/>
    <x v="166"/>
    <s v="Paragliding Cross Country"/>
    <m/>
    <n v="1"/>
    <n v="0.68700000000000006"/>
    <n v="0.38700000000000001"/>
    <n v="0.99"/>
    <n v="5"/>
    <n v="1305.2"/>
    <n v="5572.6"/>
    <n v="29"/>
    <n v="6332"/>
    <n v="103"/>
    <n v="403"/>
    <n v="0.2"/>
    <x v="151"/>
    <s v=""/>
    <s v=""/>
  </r>
  <r>
    <x v="142"/>
    <x v="167"/>
    <s v="Paragliding Cross Country"/>
    <m/>
    <n v="1"/>
    <n v="0.63400000000000001"/>
    <n v="0.35899999999999999"/>
    <n v="0.98899999999999999"/>
    <n v="4"/>
    <n v="971.4"/>
    <n v="4890.3999999999996"/>
    <n v="25"/>
    <n v="6274"/>
    <n v="101"/>
    <n v="405"/>
    <n v="0.3"/>
    <x v="131"/>
    <s v=""/>
    <s v=""/>
  </r>
  <r>
    <x v="143"/>
    <x v="168"/>
    <s v="Paragliding Cross Country"/>
    <m/>
    <n v="0.8"/>
    <n v="1.2"/>
    <n v="0.624"/>
    <n v="0.98899999999999999"/>
    <n v="2"/>
    <n v="8461.4"/>
    <n v="15949.3"/>
    <n v="96"/>
    <n v="6249"/>
    <n v="100"/>
    <n v="408"/>
    <n v="0.1"/>
    <x v="152"/>
    <s v=""/>
    <s v=""/>
  </r>
  <r>
    <x v="143"/>
    <x v="169"/>
    <s v="Paragliding Cross Country"/>
    <m/>
    <n v="0.8"/>
    <n v="1.0509999999999999"/>
    <n v="0.73699999999999999"/>
    <n v="0.98899999999999999"/>
    <n v="2"/>
    <n v="8073.8"/>
    <n v="12028.4"/>
    <n v="69"/>
    <n v="6249"/>
    <n v="100"/>
    <n v="408"/>
    <n v="0.1"/>
    <x v="23"/>
    <s v=""/>
    <s v=""/>
  </r>
  <r>
    <x v="144"/>
    <x v="170"/>
    <s v="Paragliding Cross Country"/>
    <m/>
    <n v="1"/>
    <n v="1.2"/>
    <n v="0.48799999999999999"/>
    <n v="0.98899999999999999"/>
    <n v="5"/>
    <n v="7083.5"/>
    <n v="19661.3"/>
    <n v="121"/>
    <n v="6249"/>
    <n v="100"/>
    <n v="408"/>
    <n v="0.1"/>
    <x v="153"/>
    <s v=""/>
    <s v=""/>
  </r>
  <r>
    <x v="145"/>
    <x v="171"/>
    <s v="Paragliding Cross Country"/>
    <m/>
    <n v="1"/>
    <n v="1.2"/>
    <n v="0.51900000000000002"/>
    <n v="0.98799999999999999"/>
    <n v="5"/>
    <n v="7056.1"/>
    <n v="17693"/>
    <n v="107"/>
    <n v="5992"/>
    <n v="98"/>
    <n v="415"/>
    <n v="0.1"/>
    <x v="154"/>
    <s v=""/>
    <s v=""/>
  </r>
  <r>
    <x v="146"/>
    <x v="172"/>
    <s v="Paragliding Cross Country"/>
    <m/>
    <n v="1"/>
    <n v="0.93500000000000005"/>
    <n v="0.39200000000000002"/>
    <n v="0.98799999999999999"/>
    <n v="5"/>
    <n v="2288.8000000000002"/>
    <n v="9530.6"/>
    <n v="53"/>
    <n v="5885"/>
    <n v="97"/>
    <n v="416"/>
    <n v="0.1"/>
    <x v="155"/>
    <s v=""/>
    <s v=""/>
  </r>
  <r>
    <x v="147"/>
    <x v="173"/>
    <s v="Paragliding Cross Country"/>
    <m/>
    <n v="1"/>
    <n v="1.2"/>
    <n v="0.77600000000000002"/>
    <n v="0.98799999999999999"/>
    <n v="4"/>
    <n v="10842.6"/>
    <n v="15055.6"/>
    <n v="90"/>
    <n v="5885"/>
    <n v="97"/>
    <n v="416"/>
    <n v="0.1"/>
    <x v="156"/>
    <s v=""/>
    <s v=""/>
  </r>
  <r>
    <x v="148"/>
    <x v="174"/>
    <s v="Paragliding Cross Country"/>
    <m/>
    <n v="1"/>
    <n v="1.2"/>
    <n v="0.32700000000000001"/>
    <n v="0.98799999999999999"/>
    <n v="4"/>
    <n v="2935.6"/>
    <n v="18542.400000000001"/>
    <n v="113"/>
    <n v="5742"/>
    <n v="95"/>
    <n v="417"/>
    <n v="0.1"/>
    <x v="157"/>
    <s v=""/>
    <s v=""/>
  </r>
  <r>
    <x v="149"/>
    <x v="175"/>
    <s v="Paragliding Cross Country"/>
    <m/>
    <n v="1"/>
    <n v="1.125"/>
    <n v="0.30199999999999999"/>
    <n v="0.98699999999999999"/>
    <n v="4"/>
    <n v="1645.4"/>
    <n v="12948.1"/>
    <n v="76"/>
    <n v="5822"/>
    <n v="97"/>
    <n v="422"/>
    <n v="0.1"/>
    <x v="69"/>
    <s v=""/>
    <s v=""/>
  </r>
  <r>
    <x v="150"/>
    <x v="176"/>
    <s v="Paragliding Cross Country"/>
    <m/>
    <n v="1"/>
    <n v="1.2"/>
    <n v="0.58799999999999997"/>
    <n v="0.98699999999999999"/>
    <n v="3"/>
    <n v="9263.2000000000007"/>
    <n v="19104.8"/>
    <n v="117"/>
    <n v="5746"/>
    <n v="96"/>
    <n v="423"/>
    <n v="0.1"/>
    <x v="158"/>
    <s v=""/>
    <s v=""/>
  </r>
  <r>
    <x v="151"/>
    <x v="177"/>
    <s v="Paragliding Cross Country"/>
    <m/>
    <n v="1"/>
    <n v="1.2"/>
    <n v="0.58299999999999996"/>
    <n v="0.98699999999999999"/>
    <n v="3"/>
    <n v="7057.9"/>
    <n v="14756.7"/>
    <n v="87"/>
    <n v="5629"/>
    <n v="95"/>
    <n v="424"/>
    <n v="0.3"/>
    <x v="159"/>
    <s v=""/>
    <s v=""/>
  </r>
  <r>
    <x v="151"/>
    <x v="178"/>
    <s v="Paragliding Cross Country"/>
    <m/>
    <n v="1"/>
    <n v="1.2"/>
    <n v="0.76"/>
    <n v="0.98699999999999999"/>
    <n v="5"/>
    <n v="10951.6"/>
    <n v="15652.2"/>
    <n v="93"/>
    <n v="5629"/>
    <n v="95"/>
    <n v="424"/>
    <n v="0.1"/>
    <x v="160"/>
    <s v=""/>
    <s v=""/>
  </r>
  <r>
    <x v="152"/>
    <x v="179"/>
    <s v="Paragliding Cross Country"/>
    <m/>
    <n v="1"/>
    <n v="0.88"/>
    <n v="0.43"/>
    <n v="0.98599999999999999"/>
    <n v="3"/>
    <n v="2374.1999999999998"/>
    <n v="8241.2000000000007"/>
    <n v="45"/>
    <n v="5522"/>
    <n v="95"/>
    <n v="427"/>
    <n v="0.4"/>
    <x v="139"/>
    <s v=""/>
    <s v=""/>
  </r>
  <r>
    <x v="152"/>
    <x v="180"/>
    <s v="Paragliding Cross Country"/>
    <m/>
    <n v="1"/>
    <n v="0.70599999999999996"/>
    <n v="0.308"/>
    <n v="0.98599999999999999"/>
    <n v="3"/>
    <n v="751.7"/>
    <n v="5572.6"/>
    <n v="29"/>
    <n v="5522"/>
    <n v="95"/>
    <n v="427"/>
    <n v="0.3"/>
    <x v="161"/>
    <s v=""/>
    <s v=""/>
  </r>
  <r>
    <x v="153"/>
    <x v="181"/>
    <s v="Paragliding Cross Country"/>
    <m/>
    <n v="0.5"/>
    <n v="0.59699999999999998"/>
    <n v="0.61499999999999999"/>
    <n v="0.98599999999999999"/>
    <n v="1"/>
    <n v="2179.5"/>
    <n v="4198.3999999999996"/>
    <n v="21"/>
    <n v="5531"/>
    <n v="94"/>
    <n v="429"/>
    <n v="0.4"/>
    <x v="83"/>
    <s v=""/>
    <s v=""/>
  </r>
  <r>
    <x v="154"/>
    <x v="182"/>
    <s v="Paragliding Cross Country"/>
    <m/>
    <n v="0.8"/>
    <n v="1.2"/>
    <n v="0.53800000000000003"/>
    <n v="0.98599999999999999"/>
    <n v="2"/>
    <n v="9272.2000000000007"/>
    <n v="21931.1"/>
    <n v="143"/>
    <n v="5510"/>
    <n v="93"/>
    <n v="430"/>
    <n v="0.1"/>
    <x v="162"/>
    <s v=""/>
    <s v=""/>
  </r>
  <r>
    <x v="155"/>
    <x v="183"/>
    <s v="Paragliding Cross Country"/>
    <m/>
    <n v="0.8"/>
    <n v="0.70099999999999996"/>
    <n v="0.22800000000000001"/>
    <n v="0.98399999999999999"/>
    <n v="2"/>
    <n v="191.7"/>
    <n v="5398.5"/>
    <n v="29"/>
    <n v="5594"/>
    <n v="95"/>
    <n v="436"/>
    <n v="0.2"/>
    <x v="163"/>
    <s v=""/>
    <s v=""/>
  </r>
  <r>
    <x v="155"/>
    <x v="184"/>
    <s v="Paragliding Cross Country"/>
    <m/>
    <n v="0.8"/>
    <n v="0.91200000000000003"/>
    <n v="0.51400000000000001"/>
    <n v="0.98399999999999999"/>
    <n v="2"/>
    <n v="3386.5"/>
    <n v="8616.1"/>
    <n v="49"/>
    <n v="5594"/>
    <n v="95"/>
    <n v="436"/>
    <n v="0.8"/>
    <x v="164"/>
    <s v=""/>
    <s v=""/>
  </r>
  <r>
    <x v="156"/>
    <x v="185"/>
    <s v="Paragliding Cross Country"/>
    <m/>
    <n v="1"/>
    <n v="0.93100000000000005"/>
    <n v="0.495"/>
    <n v="0.98399999999999999"/>
    <n v="3"/>
    <n v="3290.3"/>
    <n v="8928.9"/>
    <n v="51"/>
    <n v="5594"/>
    <n v="95"/>
    <n v="436"/>
    <n v="0.1"/>
    <x v="165"/>
    <s v=""/>
    <s v=""/>
  </r>
  <r>
    <x v="157"/>
    <x v="186"/>
    <s v="Paragliding Cross Country"/>
    <m/>
    <n v="0.8"/>
    <n v="0.71299999999999997"/>
    <n v="0.32500000000000001"/>
    <n v="0.98399999999999999"/>
    <n v="2"/>
    <n v="845.4"/>
    <n v="5398.5"/>
    <n v="30"/>
    <n v="5594"/>
    <n v="95"/>
    <n v="436"/>
    <n v="0.3"/>
    <x v="133"/>
    <s v=""/>
    <s v=""/>
  </r>
  <r>
    <x v="158"/>
    <x v="187"/>
    <s v="Paragliding Cross Country"/>
    <m/>
    <n v="1"/>
    <n v="1.1930000000000001"/>
    <n v="0.432"/>
    <n v="0.98399999999999999"/>
    <n v="7"/>
    <n v="4072.2"/>
    <n v="14042.8"/>
    <n v="85"/>
    <n v="5435"/>
    <n v="91"/>
    <n v="437"/>
    <n v="0.1"/>
    <x v="166"/>
    <s v=""/>
    <s v=""/>
  </r>
  <r>
    <x v="158"/>
    <x v="188"/>
    <s v="Paragliding Cross Country"/>
    <m/>
    <n v="1"/>
    <n v="1.2"/>
    <n v="0.93500000000000005"/>
    <n v="0.98399999999999999"/>
    <n v="7"/>
    <n v="18264.5"/>
    <n v="19873"/>
    <n v="128"/>
    <n v="5435"/>
    <n v="91"/>
    <n v="437"/>
    <n v="14.6"/>
    <x v="13"/>
    <s v=""/>
    <s v=""/>
  </r>
  <r>
    <x v="159"/>
    <x v="189"/>
    <s v="Paragliding Cross Country"/>
    <m/>
    <n v="1"/>
    <n v="0.432"/>
    <n v="0.32800000000000001"/>
    <n v="0.98399999999999999"/>
    <n v="3"/>
    <n v="369.2"/>
    <n v="2303.3000000000002"/>
    <n v="11"/>
    <n v="5222"/>
    <n v="89"/>
    <n v="438"/>
    <n v="0.6"/>
    <x v="167"/>
    <s v=""/>
    <s v=""/>
  </r>
  <r>
    <x v="160"/>
    <x v="190"/>
    <s v="Paragliding Cross Country"/>
    <m/>
    <n v="0.8"/>
    <n v="0.94399999999999995"/>
    <n v="0.57299999999999995"/>
    <n v="0.98299999999999998"/>
    <n v="2"/>
    <n v="4168.3"/>
    <n v="8928.9"/>
    <n v="52"/>
    <n v="5254"/>
    <n v="90"/>
    <n v="443"/>
    <n v="0.1"/>
    <x v="168"/>
    <s v=""/>
    <s v=""/>
  </r>
  <r>
    <x v="161"/>
    <x v="191"/>
    <s v="Paragliding Cross Country"/>
    <m/>
    <n v="1"/>
    <n v="0.90700000000000003"/>
    <n v="0.38200000000000001"/>
    <n v="0.98299999999999998"/>
    <n v="3"/>
    <n v="1888.8"/>
    <n v="8303"/>
    <n v="48"/>
    <n v="5254"/>
    <n v="90"/>
    <n v="443"/>
    <n v="0.2"/>
    <x v="169"/>
    <s v=""/>
    <s v=""/>
  </r>
  <r>
    <x v="162"/>
    <x v="192"/>
    <s v="Paragliding Cross Country"/>
    <m/>
    <n v="0.8"/>
    <n v="0.49"/>
    <n v="0.308"/>
    <n v="0.98299999999999998"/>
    <n v="2"/>
    <n v="359.9"/>
    <n v="2670.3"/>
    <n v="14"/>
    <n v="5254"/>
    <n v="90"/>
    <n v="443"/>
    <n v="0.4"/>
    <x v="170"/>
    <s v=""/>
    <s v=""/>
  </r>
  <r>
    <x v="163"/>
    <x v="193"/>
    <s v="Paragliding Cross Country"/>
    <m/>
    <n v="1"/>
    <n v="1.2"/>
    <n v="0.375"/>
    <n v="0.98299999999999998"/>
    <n v="5"/>
    <n v="3319.7"/>
    <n v="15208.2"/>
    <n v="93"/>
    <n v="5140"/>
    <n v="87"/>
    <n v="444"/>
    <n v="0.1"/>
    <x v="171"/>
    <s v=""/>
    <s v=""/>
  </r>
  <r>
    <x v="164"/>
    <x v="194"/>
    <s v="Paragliding Cross Country"/>
    <m/>
    <n v="1"/>
    <n v="1.2"/>
    <n v="0.60899999999999999"/>
    <n v="0.98299999999999998"/>
    <n v="5"/>
    <n v="9349.9"/>
    <n v="18267.900000000001"/>
    <n v="116"/>
    <n v="5047"/>
    <n v="86"/>
    <n v="445"/>
    <n v="0"/>
    <x v="172"/>
    <s v=""/>
    <s v=""/>
  </r>
  <r>
    <x v="165"/>
    <x v="195"/>
    <s v="Paragliding Cross Country"/>
    <m/>
    <n v="1"/>
    <n v="1.0920000000000001"/>
    <n v="0.44500000000000001"/>
    <n v="0.98299999999999998"/>
    <n v="3"/>
    <n v="3566.7"/>
    <n v="11666.3"/>
    <n v="70"/>
    <n v="5047"/>
    <n v="86"/>
    <n v="445"/>
    <n v="0.1"/>
    <x v="173"/>
    <s v=""/>
    <s v=""/>
  </r>
  <r>
    <x v="166"/>
    <x v="196"/>
    <s v="Paragliding Cross Country"/>
    <m/>
    <n v="1"/>
    <n v="0.47399999999999998"/>
    <n v="0.3"/>
    <n v="0.98199999999999998"/>
    <n v="3"/>
    <n v="333.4"/>
    <n v="2670.3"/>
    <n v="13"/>
    <n v="4861"/>
    <n v="84"/>
    <n v="446"/>
    <n v="0.5"/>
    <x v="174"/>
    <s v=""/>
    <s v=""/>
  </r>
  <r>
    <x v="167"/>
    <x v="197"/>
    <s v="Paragliding Cross Country"/>
    <m/>
    <n v="0.4"/>
    <n v="0"/>
    <n v="0.5"/>
    <n v="0"/>
    <m/>
    <n v="1"/>
    <n v="1"/>
    <m/>
    <n v="4954"/>
    <n v="85"/>
    <n v="449"/>
    <m/>
    <x v="175"/>
    <s v=""/>
    <s v=""/>
  </r>
  <r>
    <x v="168"/>
    <x v="198"/>
    <s v="Paragliding Cross Country"/>
    <m/>
    <n v="0.8"/>
    <n v="1.1930000000000001"/>
    <n v="0.46700000000000003"/>
    <n v="0.98099999999999998"/>
    <n v="2"/>
    <n v="4583.8999999999996"/>
    <n v="13748.8"/>
    <n v="83"/>
    <n v="4954"/>
    <n v="85"/>
    <n v="450"/>
    <n v="0.2"/>
    <x v="176"/>
    <s v=""/>
    <s v=""/>
  </r>
  <r>
    <x v="168"/>
    <x v="199"/>
    <s v="Paragliding Cross Country"/>
    <m/>
    <n v="0.5"/>
    <n v="0.70599999999999996"/>
    <n v="0.22500000000000001"/>
    <n v="0.98099999999999998"/>
    <n v="1"/>
    <n v="168.1"/>
    <n v="5398.5"/>
    <n v="29"/>
    <n v="4954"/>
    <n v="85"/>
    <n v="450"/>
    <n v="0.1"/>
    <x v="177"/>
    <s v=""/>
    <s v=""/>
  </r>
  <r>
    <x v="169"/>
    <x v="200"/>
    <s v="Paragliding Cross Country"/>
    <m/>
    <n v="0.8"/>
    <n v="1.032"/>
    <n v="0.54800000000000004"/>
    <n v="0.98099999999999998"/>
    <n v="2"/>
    <n v="4551"/>
    <n v="10463.1"/>
    <n v="62"/>
    <n v="4954"/>
    <n v="85"/>
    <n v="450"/>
    <n v="0.1"/>
    <x v="37"/>
    <s v=""/>
    <s v=""/>
  </r>
  <r>
    <x v="169"/>
    <x v="201"/>
    <s v="Paragliding Cross Country"/>
    <m/>
    <n v="1"/>
    <n v="0.628"/>
    <n v="0.27400000000000002"/>
    <n v="0.98099999999999998"/>
    <n v="3"/>
    <n v="404.3"/>
    <n v="4395.7"/>
    <n v="23"/>
    <n v="4954"/>
    <n v="85"/>
    <n v="450"/>
    <n v="0.3"/>
    <x v="178"/>
    <s v=""/>
    <s v=""/>
  </r>
  <r>
    <x v="170"/>
    <x v="202"/>
    <s v="Paragliding Cross Country"/>
    <m/>
    <n v="1"/>
    <n v="1.1890000000000001"/>
    <n v="0.8"/>
    <n v="0.98099999999999998"/>
    <n v="4"/>
    <n v="10304.200000000001"/>
    <n v="13748.8"/>
    <n v="83"/>
    <n v="4757"/>
    <n v="81"/>
    <n v="451"/>
    <n v="1.4"/>
    <x v="179"/>
    <s v=""/>
    <s v=""/>
  </r>
  <r>
    <x v="171"/>
    <x v="203"/>
    <s v="Paragliding Cross Country"/>
    <m/>
    <n v="1"/>
    <n v="1.2"/>
    <n v="0.33200000000000002"/>
    <n v="0.98099999999999998"/>
    <n v="3"/>
    <n v="3106.9"/>
    <n v="18813.400000000001"/>
    <n v="120"/>
    <n v="4674"/>
    <n v="80"/>
    <n v="452"/>
    <n v="0.1"/>
    <x v="112"/>
    <s v=""/>
    <s v=""/>
  </r>
  <r>
    <x v="172"/>
    <x v="204"/>
    <s v="Paragliding Cross Country"/>
    <m/>
    <n v="1"/>
    <n v="0.95899999999999996"/>
    <n v="0.40400000000000003"/>
    <n v="0.98"/>
    <n v="3"/>
    <n v="2350.5"/>
    <n v="9239"/>
    <n v="53"/>
    <n v="4554"/>
    <n v="79"/>
    <n v="456"/>
    <n v="0.2"/>
    <x v="180"/>
    <s v=""/>
    <s v=""/>
  </r>
  <r>
    <x v="173"/>
    <x v="205"/>
    <s v="Paragliding Cross Country"/>
    <m/>
    <n v="0.8"/>
    <n v="1.085"/>
    <n v="0.45300000000000001"/>
    <n v="0.98"/>
    <n v="2"/>
    <n v="3599.4"/>
    <n v="11366.1"/>
    <n v="68"/>
    <n v="4501"/>
    <n v="78"/>
    <n v="457"/>
    <n v="0.1"/>
    <x v="43"/>
    <s v=""/>
    <s v=""/>
  </r>
  <r>
    <x v="174"/>
    <x v="206"/>
    <s v="Paragliding Cross Country"/>
    <m/>
    <n v="1"/>
    <n v="1.2"/>
    <n v="0.5"/>
    <n v="0.97899999999999998"/>
    <n v="5"/>
    <n v="7052.6"/>
    <n v="18808.8"/>
    <n v="120"/>
    <n v="4433"/>
    <n v="77"/>
    <n v="458"/>
    <n v="0.1"/>
    <x v="181"/>
    <s v=""/>
    <s v=""/>
  </r>
  <r>
    <x v="175"/>
    <x v="207"/>
    <s v="Paragliding Cross Country"/>
    <m/>
    <n v="1"/>
    <n v="0.86"/>
    <n v="0.33"/>
    <n v="0.97799999999999998"/>
    <n v="4"/>
    <n v="1195.9000000000001"/>
    <n v="7351.8"/>
    <n v="42"/>
    <n v="4313"/>
    <n v="76"/>
    <n v="466"/>
    <n v="0.2"/>
    <x v="182"/>
    <s v=""/>
    <s v=""/>
  </r>
  <r>
    <x v="176"/>
    <x v="208"/>
    <s v="Paragliding Cross Country"/>
    <m/>
    <n v="1"/>
    <n v="1.044"/>
    <n v="0.44"/>
    <n v="0.97699999999999998"/>
    <n v="3"/>
    <n v="3133.4"/>
    <n v="10463.1"/>
    <n v="62"/>
    <n v="4271"/>
    <n v="75"/>
    <n v="471"/>
    <n v="0.3"/>
    <x v="183"/>
    <s v=""/>
    <s v=""/>
  </r>
  <r>
    <x v="176"/>
    <x v="209"/>
    <s v="Paragliding Cross Country"/>
    <m/>
    <n v="0.5"/>
    <n v="0.73799999999999999"/>
    <n v="0.32200000000000001"/>
    <n v="0.97699999999999998"/>
    <n v="1"/>
    <n v="871.6"/>
    <n v="5728.9"/>
    <n v="31"/>
    <n v="4271"/>
    <n v="75"/>
    <n v="471"/>
    <n v="0.1"/>
    <x v="184"/>
    <s v=""/>
    <s v=""/>
  </r>
  <r>
    <x v="177"/>
    <x v="210"/>
    <s v="Paragliding Cross Country"/>
    <m/>
    <n v="1"/>
    <n v="0.83599999999999997"/>
    <n v="0.32700000000000001"/>
    <n v="0.97499999999999998"/>
    <n v="4"/>
    <n v="1114.5999999999999"/>
    <n v="7028.8"/>
    <n v="40"/>
    <n v="4178"/>
    <n v="73"/>
    <n v="475"/>
    <n v="0.5"/>
    <x v="185"/>
    <s v=""/>
    <s v=""/>
  </r>
  <r>
    <x v="178"/>
    <x v="211"/>
    <s v="Paragliding Cross Country"/>
    <m/>
    <n v="0.8"/>
    <n v="0.79100000000000004"/>
    <n v="0.33200000000000002"/>
    <n v="0.97399999999999998"/>
    <n v="2"/>
    <n v="1052.7"/>
    <n v="6381.4"/>
    <n v="36"/>
    <n v="4138"/>
    <n v="72"/>
    <n v="478"/>
    <n v="0.2"/>
    <x v="186"/>
    <s v=""/>
    <s v=""/>
  </r>
  <r>
    <x v="179"/>
    <x v="212"/>
    <s v="Paragliding Cross Country"/>
    <m/>
    <n v="0.5"/>
    <n v="1.2"/>
    <n v="0.38500000000000001"/>
    <n v="0.97399999999999998"/>
    <n v="1"/>
    <n v="3321.9"/>
    <n v="14336.2"/>
    <n v="87"/>
    <n v="4102"/>
    <n v="71"/>
    <n v="479"/>
    <n v="0.1"/>
    <x v="187"/>
    <s v=""/>
    <s v=""/>
  </r>
  <r>
    <x v="180"/>
    <x v="213"/>
    <s v="Paragliding Cross Country"/>
    <m/>
    <n v="1"/>
    <n v="0.47599999999999998"/>
    <n v="0.28399999999999997"/>
    <n v="0.97199999999999998"/>
    <n v="3"/>
    <n v="280.8"/>
    <n v="2670.3"/>
    <n v="13"/>
    <n v="4015"/>
    <n v="70"/>
    <n v="486"/>
    <n v="0.6"/>
    <x v="188"/>
    <s v=""/>
    <s v=""/>
  </r>
  <r>
    <x v="181"/>
    <x v="214"/>
    <s v="Paragliding Cross Country"/>
    <m/>
    <n v="0.8"/>
    <n v="0.9"/>
    <n v="0.38200000000000001"/>
    <n v="0.97099999999999997"/>
    <n v="2"/>
    <n v="1890.6"/>
    <n v="8303"/>
    <n v="47"/>
    <n v="4002"/>
    <n v="69"/>
    <n v="489"/>
    <n v="0.2"/>
    <x v="185"/>
    <s v=""/>
    <s v=""/>
  </r>
  <r>
    <x v="182"/>
    <x v="215"/>
    <s v="Paragliding Cross Country"/>
    <m/>
    <n v="1"/>
    <n v="1.0069999999999999"/>
    <n v="0.28000000000000003"/>
    <n v="0.96899999999999997"/>
    <n v="5"/>
    <n v="1019.6"/>
    <n v="10160.200000000001"/>
    <n v="59"/>
    <n v="3955"/>
    <n v="68"/>
    <n v="493"/>
    <n v="0.1"/>
    <x v="126"/>
    <s v=""/>
    <s v=""/>
  </r>
  <r>
    <x v="183"/>
    <x v="216"/>
    <s v="Paragliding Cross Country"/>
    <m/>
    <n v="1"/>
    <n v="0.69399999999999995"/>
    <n v="0.40200000000000002"/>
    <n v="0.95599999999999996"/>
    <n v="7"/>
    <n v="1277.8"/>
    <n v="5067.5"/>
    <n v="28"/>
    <n v="3896"/>
    <n v="67"/>
    <n v="521"/>
    <n v="0.2"/>
    <x v="185"/>
    <s v=""/>
    <s v=""/>
  </r>
  <r>
    <x v="184"/>
    <x v="217"/>
    <s v="Paragliding Cross Country"/>
    <m/>
    <n v="1"/>
    <n v="0.80600000000000005"/>
    <n v="0.32100000000000001"/>
    <n v="0.93400000000000005"/>
    <n v="4"/>
    <n v="1062.2"/>
    <n v="7028.8"/>
    <n v="39"/>
    <n v="4141"/>
    <n v="69"/>
    <n v="556"/>
    <n v="0.2"/>
    <x v="189"/>
    <s v=""/>
    <s v=""/>
  </r>
  <r>
    <x v="185"/>
    <x v="218"/>
    <s v="Paragliding Cross Country"/>
    <m/>
    <n v="1"/>
    <n v="1.1619999999999999"/>
    <n v="0.35099999999999998"/>
    <n v="0.93400000000000005"/>
    <n v="3"/>
    <n v="2531.9"/>
    <n v="13453.8"/>
    <n v="81"/>
    <n v="4141"/>
    <n v="69"/>
    <n v="556"/>
    <n v="0.1"/>
    <x v="190"/>
    <s v=""/>
    <s v=""/>
  </r>
  <r>
    <x v="186"/>
    <x v="219"/>
    <s v="Paragliding Cross Country"/>
    <m/>
    <n v="0.8"/>
    <n v="1.2"/>
    <n v="0.35199999999999998"/>
    <n v="0.92300000000000004"/>
    <n v="2"/>
    <n v="3828"/>
    <n v="20128.900000000001"/>
    <n v="130"/>
    <n v="4373"/>
    <n v="73"/>
    <n v="568"/>
    <n v="0"/>
    <x v="191"/>
    <s v=""/>
    <s v=""/>
  </r>
  <r>
    <x v="187"/>
    <x v="220"/>
    <s v="Paragliding Cross Country"/>
    <m/>
    <n v="1"/>
    <n v="1.1279999999999999"/>
    <n v="0.46500000000000002"/>
    <n v="0.92200000000000004"/>
    <n v="5"/>
    <n v="4158.8999999999996"/>
    <n v="12563.6"/>
    <n v="75"/>
    <n v="4243"/>
    <n v="72"/>
    <n v="570"/>
    <n v="0.1"/>
    <x v="192"/>
    <s v=""/>
    <s v=""/>
  </r>
  <r>
    <x v="188"/>
    <x v="221"/>
    <s v="Paragliding Cross Country"/>
    <m/>
    <n v="1"/>
    <n v="0.92300000000000004"/>
    <n v="0.47199999999999998"/>
    <n v="0.91400000000000003"/>
    <n v="3"/>
    <n v="2931"/>
    <n v="8616.1"/>
    <n v="50"/>
    <n v="4168"/>
    <n v="71"/>
    <n v="578"/>
    <n v="0.1"/>
    <x v="193"/>
    <s v=""/>
    <s v=""/>
  </r>
  <r>
    <x v="189"/>
    <x v="222"/>
    <s v="Paragliding Cross Country"/>
    <m/>
    <n v="0.8"/>
    <n v="0.77300000000000002"/>
    <n v="0.32200000000000001"/>
    <n v="0.88500000000000001"/>
    <n v="2"/>
    <n v="1019.2"/>
    <n v="6705.7"/>
    <n v="37"/>
    <n v="4641"/>
    <n v="75"/>
    <n v="604"/>
    <n v="0.1"/>
    <x v="194"/>
    <s v=""/>
    <s v=""/>
  </r>
  <r>
    <x v="190"/>
    <x v="223"/>
    <s v="Paragliding Cross Country"/>
    <m/>
    <n v="0.4"/>
    <n v="0"/>
    <n v="0.5"/>
    <n v="0"/>
    <m/>
    <n v="1"/>
    <n v="0.9"/>
    <m/>
    <n v="4647"/>
    <n v="75"/>
    <n v="615"/>
    <m/>
    <x v="175"/>
    <s v=""/>
    <s v=""/>
  </r>
  <r>
    <x v="191"/>
    <x v="224"/>
    <s v="Paragliding Cross Country"/>
    <m/>
    <n v="1"/>
    <n v="0.95099999999999996"/>
    <n v="0.32300000000000001"/>
    <n v="0.87"/>
    <n v="3"/>
    <n v="1470.3"/>
    <n v="9543.7000000000007"/>
    <n v="56"/>
    <n v="4647"/>
    <n v="75"/>
    <n v="615"/>
    <n v="0.1"/>
    <x v="185"/>
    <s v=""/>
    <s v=""/>
  </r>
  <r>
    <x v="192"/>
    <x v="225"/>
    <s v="Paragliding Cross Country"/>
    <m/>
    <n v="1"/>
    <n v="0.82299999999999995"/>
    <n v="0.252"/>
    <n v="0.86499999999999999"/>
    <n v="3"/>
    <n v="475.8"/>
    <n v="7347.5"/>
    <n v="42"/>
    <n v="4591"/>
    <n v="74"/>
    <n v="618"/>
    <n v="0.2"/>
    <x v="195"/>
    <s v=""/>
    <s v=""/>
  </r>
  <r>
    <x v="193"/>
    <x v="226"/>
    <s v="Paragliding Cross Country"/>
    <m/>
    <n v="0.4"/>
    <n v="0"/>
    <n v="0.5"/>
    <n v="0"/>
    <m/>
    <n v="1"/>
    <n v="0.9"/>
    <m/>
    <n v="4627"/>
    <n v="74"/>
    <n v="625"/>
    <m/>
    <x v="175"/>
    <s v=""/>
    <s v=""/>
  </r>
  <r>
    <x v="193"/>
    <x v="227"/>
    <s v="Paragliding Cross Country"/>
    <m/>
    <n v="0.8"/>
    <n v="0.70399999999999996"/>
    <n v="0.29799999999999999"/>
    <n v="0.85499999999999998"/>
    <n v="2"/>
    <n v="702.2"/>
    <n v="5724.6"/>
    <n v="31"/>
    <n v="4627"/>
    <n v="74"/>
    <n v="625"/>
    <n v="0.2"/>
    <x v="196"/>
    <s v=""/>
    <s v=""/>
  </r>
  <r>
    <x v="194"/>
    <x v="228"/>
    <s v="Paragliding Cross Country"/>
    <m/>
    <n v="1"/>
    <n v="1.2"/>
    <n v="0.59699999999999998"/>
    <n v="0.83499999999999996"/>
    <n v="3"/>
    <n v="7951.5"/>
    <n v="16024.9"/>
    <n v="100"/>
    <n v="4704"/>
    <n v="75"/>
    <n v="637"/>
    <n v="0.1"/>
    <x v="197"/>
    <s v=""/>
    <s v=""/>
  </r>
  <r>
    <x v="195"/>
    <x v="229"/>
    <s v="Paragliding Cross Country"/>
    <m/>
    <n v="1"/>
    <n v="1.2"/>
    <n v="0.29699999999999999"/>
    <n v="0.80500000000000005"/>
    <n v="3"/>
    <n v="2440.3000000000002"/>
    <n v="20048.7"/>
    <n v="129"/>
    <n v="4819"/>
    <n v="78"/>
    <n v="653"/>
    <n v="0.1"/>
    <x v="198"/>
    <s v=""/>
    <s v=""/>
  </r>
  <r>
    <x v="196"/>
    <x v="230"/>
    <s v="Paragliding Cross Country"/>
    <m/>
    <n v="0.8"/>
    <n v="0.77500000000000002"/>
    <n v="0.32900000000000001"/>
    <n v="0.79100000000000004"/>
    <n v="2"/>
    <n v="1074.3"/>
    <n v="6665.5"/>
    <n v="37"/>
    <n v="4802"/>
    <n v="78"/>
    <n v="660"/>
    <n v="0.1"/>
    <x v="65"/>
    <s v=""/>
    <s v=""/>
  </r>
  <r>
    <x v="197"/>
    <x v="231"/>
    <s v="Paragliding Cross Country"/>
    <m/>
    <n v="0.5"/>
    <n v="0.77300000000000002"/>
    <n v="0.48099999999999998"/>
    <n v="0.77500000000000002"/>
    <n v="1"/>
    <n v="2338.4"/>
    <n v="6665.5"/>
    <n v="37"/>
    <n v="4765"/>
    <n v="77"/>
    <n v="667"/>
    <n v="0.3"/>
    <x v="199"/>
    <s v=""/>
    <s v=""/>
  </r>
  <r>
    <x v="198"/>
    <x v="232"/>
    <s v="Paragliding Cross Country"/>
    <m/>
    <n v="1"/>
    <n v="1.141"/>
    <n v="0.56200000000000006"/>
    <n v="0.77300000000000002"/>
    <n v="4"/>
    <n v="6056.7"/>
    <n v="13402.1"/>
    <n v="81"/>
    <n v="4728"/>
    <n v="76"/>
    <n v="668"/>
    <n v="0.1"/>
    <x v="96"/>
    <s v=""/>
    <s v=""/>
  </r>
  <r>
    <x v="199"/>
    <x v="233"/>
    <s v="Paragliding Cross Country"/>
    <m/>
    <n v="0.8"/>
    <n v="0.51100000000000001"/>
    <n v="0.317"/>
    <n v="0.76200000000000001"/>
    <n v="2"/>
    <n v="437.5"/>
    <n v="3002"/>
    <n v="16"/>
    <n v="4779"/>
    <n v="78"/>
    <n v="673"/>
    <n v="0.3"/>
    <x v="200"/>
    <s v=""/>
    <s v=""/>
  </r>
  <r>
    <x v="199"/>
    <x v="234"/>
    <s v="Paragliding Cross Country"/>
    <m/>
    <n v="1"/>
    <n v="1.2"/>
    <n v="0.307"/>
    <n v="0.76200000000000001"/>
    <n v="5"/>
    <n v="2166.6"/>
    <n v="16267.4"/>
    <n v="102"/>
    <n v="4779"/>
    <n v="78"/>
    <n v="673"/>
    <n v="0.1"/>
    <x v="201"/>
    <s v=""/>
    <s v=""/>
  </r>
  <r>
    <x v="200"/>
    <x v="235"/>
    <s v="Paragliding Cross Country"/>
    <m/>
    <n v="1"/>
    <n v="0.79700000000000004"/>
    <n v="0.36799999999999999"/>
    <n v="0.75800000000000001"/>
    <n v="5"/>
    <n v="1466.8"/>
    <n v="6988.3"/>
    <n v="39"/>
    <n v="4661"/>
    <n v="76"/>
    <n v="675"/>
    <n v="0.4"/>
    <x v="102"/>
    <s v=""/>
    <s v=""/>
  </r>
  <r>
    <x v="201"/>
    <x v="236"/>
    <s v="Paragliding Cross Country"/>
    <m/>
    <n v="1"/>
    <n v="0.879"/>
    <n v="0.45200000000000001"/>
    <n v="0.72599999999999998"/>
    <n v="4"/>
    <n v="2600.5"/>
    <n v="8262.5"/>
    <n v="47"/>
    <n v="4867"/>
    <n v="80"/>
    <n v="688"/>
    <n v="0.1"/>
    <x v="202"/>
    <s v=""/>
    <s v=""/>
  </r>
  <r>
    <x v="202"/>
    <x v="237"/>
    <s v="Paragliding Cross Country"/>
    <m/>
    <n v="0.4"/>
    <n v="0"/>
    <n v="0.5"/>
    <n v="0"/>
    <m/>
    <n v="1"/>
    <n v="0.7"/>
    <m/>
    <n v="4879"/>
    <n v="80"/>
    <n v="695"/>
    <m/>
    <x v="175"/>
    <s v=""/>
    <s v=""/>
  </r>
  <r>
    <x v="203"/>
    <x v="238"/>
    <s v="Paragliding Cross Country"/>
    <m/>
    <n v="1"/>
    <n v="0.69"/>
    <n v="0.34399999999999997"/>
    <n v="0.70799999999999996"/>
    <n v="3"/>
    <n v="967.1"/>
    <n v="5358.1"/>
    <n v="29"/>
    <n v="4879"/>
    <n v="80"/>
    <n v="695"/>
    <n v="0.2"/>
    <x v="203"/>
    <s v=""/>
    <s v=""/>
  </r>
  <r>
    <x v="204"/>
    <x v="239"/>
    <s v="Paragliding Cross Country"/>
    <m/>
    <n v="1"/>
    <n v="0.90700000000000003"/>
    <n v="0.30199999999999999"/>
    <n v="0.65600000000000003"/>
    <n v="3"/>
    <n v="1095.9000000000001"/>
    <n v="8571.4"/>
    <n v="50"/>
    <n v="4981"/>
    <n v="82"/>
    <n v="714"/>
    <n v="0.1"/>
    <x v="4"/>
    <s v=""/>
    <s v=""/>
  </r>
  <r>
    <x v="204"/>
    <x v="240"/>
    <s v="Paragliding Cross Country"/>
    <m/>
    <n v="1"/>
    <n v="1.0660000000000001"/>
    <n v="0.34499999999999997"/>
    <n v="0.65600000000000003"/>
    <n v="3"/>
    <n v="2103.1999999999998"/>
    <n v="11608.8"/>
    <n v="69"/>
    <n v="4981"/>
    <n v="82"/>
    <n v="714"/>
    <n v="0.1"/>
    <x v="204"/>
    <s v=""/>
    <s v=""/>
  </r>
  <r>
    <x v="205"/>
    <x v="241"/>
    <s v="Paragliding Cross Country"/>
    <m/>
    <n v="0.8"/>
    <n v="0.72899999999999998"/>
    <n v="0.61499999999999999"/>
    <n v="0.65"/>
    <n v="2"/>
    <n v="2953.3"/>
    <n v="5688.5"/>
    <n v="32"/>
    <n v="4882"/>
    <n v="81"/>
    <n v="716"/>
    <n v="0.1"/>
    <x v="20"/>
    <s v=""/>
    <s v=""/>
  </r>
  <r>
    <x v="206"/>
    <x v="242"/>
    <s v="Paragliding Cross Country"/>
    <m/>
    <n v="1"/>
    <n v="1.2"/>
    <n v="0.58899999999999997"/>
    <n v="0.65"/>
    <n v="4"/>
    <n v="6940.6"/>
    <n v="14255.8"/>
    <n v="88"/>
    <n v="4882"/>
    <n v="81"/>
    <n v="716"/>
    <n v="0.1"/>
    <x v="171"/>
    <s v=""/>
    <s v=""/>
  </r>
  <r>
    <x v="207"/>
    <x v="243"/>
    <s v="Paragliding Cross Country"/>
    <m/>
    <n v="1"/>
    <n v="1.2"/>
    <n v="0.63300000000000001"/>
    <n v="0.64700000000000002"/>
    <n v="5"/>
    <n v="8783"/>
    <n v="16229.8"/>
    <n v="102"/>
    <n v="4762"/>
    <n v="79"/>
    <n v="717"/>
    <n v="0.1"/>
    <x v="205"/>
    <s v=""/>
    <s v=""/>
  </r>
  <r>
    <x v="208"/>
    <x v="244"/>
    <s v="Paragliding Cross Country"/>
    <m/>
    <n v="0.4"/>
    <n v="0"/>
    <n v="0.5"/>
    <n v="0"/>
    <m/>
    <n v="1"/>
    <n v="0.6"/>
    <m/>
    <n v="4660"/>
    <n v="78"/>
    <n v="718"/>
    <m/>
    <x v="175"/>
    <s v=""/>
    <s v=""/>
  </r>
  <r>
    <x v="209"/>
    <x v="245"/>
    <s v="Paragliding Cross Country"/>
    <m/>
    <n v="0.5"/>
    <n v="1.2"/>
    <n v="0.79600000000000004"/>
    <n v="0.63300000000000001"/>
    <n v="1"/>
    <n v="13712.8"/>
    <n v="18411.099999999999"/>
    <n v="117"/>
    <n v="4779"/>
    <n v="79"/>
    <n v="722"/>
    <n v="0"/>
    <x v="202"/>
    <s v=""/>
    <s v=""/>
  </r>
  <r>
    <x v="210"/>
    <x v="246"/>
    <s v="Paragliding Cross Country"/>
    <m/>
    <n v="1"/>
    <n v="0.59199999999999997"/>
    <n v="0.41699999999999998"/>
    <n v="0.63"/>
    <n v="4"/>
    <n v="1092.8"/>
    <n v="4022.9"/>
    <n v="21"/>
    <n v="4662"/>
    <n v="78"/>
    <n v="723"/>
    <n v="0.2"/>
    <x v="206"/>
    <s v=""/>
    <s v=""/>
  </r>
  <r>
    <x v="211"/>
    <x v="247"/>
    <s v="Paragliding Cross Country"/>
    <m/>
    <n v="0.8"/>
    <n v="0.81899999999999995"/>
    <n v="0.41299999999999998"/>
    <n v="0.61199999999999999"/>
    <n v="2"/>
    <n v="1944"/>
    <n v="7307.9"/>
    <n v="41"/>
    <n v="4831"/>
    <n v="79"/>
    <n v="729"/>
    <n v="0.1"/>
    <x v="65"/>
    <s v=""/>
    <s v=""/>
  </r>
  <r>
    <x v="212"/>
    <x v="248"/>
    <s v="Paragliding Cross Country"/>
    <m/>
    <n v="0.8"/>
    <n v="0.60799999999999998"/>
    <n v="0.33"/>
    <n v="0.60899999999999999"/>
    <n v="2"/>
    <n v="710.6"/>
    <n v="4361.2"/>
    <n v="23"/>
    <n v="4911"/>
    <n v="79"/>
    <n v="730"/>
    <n v="1.3"/>
    <x v="207"/>
    <s v=""/>
    <s v=""/>
  </r>
  <r>
    <x v="213"/>
    <x v="249"/>
    <s v="Paragliding Cross Country"/>
    <m/>
    <n v="0.8"/>
    <n v="0.50700000000000001"/>
    <n v="0.40200000000000002"/>
    <n v="0.60899999999999999"/>
    <n v="2"/>
    <n v="756.2"/>
    <n v="3002"/>
    <n v="16"/>
    <n v="4911"/>
    <n v="79"/>
    <n v="730"/>
    <n v="0.2"/>
    <x v="208"/>
    <s v=""/>
    <s v=""/>
  </r>
  <r>
    <x v="214"/>
    <x v="250"/>
    <s v="Paragliding Cross Country"/>
    <m/>
    <n v="1"/>
    <n v="0.88900000000000001"/>
    <n v="0.45700000000000002"/>
    <n v="0.60599999999999998"/>
    <n v="4"/>
    <n v="2662.3"/>
    <n v="8284.5"/>
    <n v="50"/>
    <n v="4872"/>
    <n v="77"/>
    <n v="731"/>
    <n v="0.1"/>
    <x v="27"/>
    <s v=""/>
    <s v=""/>
  </r>
  <r>
    <x v="215"/>
    <x v="251"/>
    <s v="Paragliding Cross Country"/>
    <m/>
    <n v="1"/>
    <n v="0.752"/>
    <n v="0.36299999999999999"/>
    <n v="0.58799999999999997"/>
    <n v="3"/>
    <n v="1251.5"/>
    <n v="6158.3"/>
    <n v="36"/>
    <n v="5281"/>
    <n v="83"/>
    <n v="737"/>
    <n v="0.1"/>
    <x v="65"/>
    <s v=""/>
    <s v=""/>
  </r>
  <r>
    <x v="216"/>
    <x v="252"/>
    <s v="Paragliding Cross Country"/>
    <m/>
    <n v="1"/>
    <n v="1.02"/>
    <n v="0.33200000000000002"/>
    <n v="0.58399999999999996"/>
    <n v="5"/>
    <n v="1805.9"/>
    <n v="10955.1"/>
    <n v="67"/>
    <n v="5346"/>
    <n v="83"/>
    <n v="738"/>
    <n v="0.1"/>
    <x v="36"/>
    <s v=""/>
    <s v=""/>
  </r>
  <r>
    <x v="217"/>
    <x v="253"/>
    <s v="Paragliding Cross Country"/>
    <m/>
    <n v="1"/>
    <n v="0.84599999999999997"/>
    <n v="0.376"/>
    <n v="0.58099999999999996"/>
    <n v="3"/>
    <n v="1692.7"/>
    <n v="7682.3"/>
    <n v="46"/>
    <n v="5279"/>
    <n v="82"/>
    <n v="739"/>
    <n v="0.1"/>
    <x v="209"/>
    <s v=""/>
    <s v=""/>
  </r>
  <r>
    <x v="217"/>
    <x v="254"/>
    <s v="Paragliding Cross Country"/>
    <m/>
    <n v="1"/>
    <n v="1.1559999999999999"/>
    <n v="0.435"/>
    <n v="0.58099999999999996"/>
    <n v="4"/>
    <n v="3963.2"/>
    <n v="13475.2"/>
    <n v="86"/>
    <n v="5279"/>
    <n v="82"/>
    <n v="739"/>
    <n v="0.1"/>
    <x v="210"/>
    <s v=""/>
    <s v=""/>
  </r>
  <r>
    <x v="218"/>
    <x v="255"/>
    <s v="Paragliding Cross Country"/>
    <m/>
    <n v="0.8"/>
    <n v="0.45200000000000001"/>
    <n v="0.248"/>
    <n v="0.57499999999999996"/>
    <n v="2"/>
    <n v="155.6"/>
    <n v="2613.4"/>
    <n v="13"/>
    <n v="5160"/>
    <n v="81"/>
    <n v="741"/>
    <n v="0.8"/>
    <x v="211"/>
    <s v=""/>
    <s v=""/>
  </r>
  <r>
    <x v="219"/>
    <x v="256"/>
    <s v="Paragliding Cross Country"/>
    <m/>
    <n v="0.4"/>
    <n v="0"/>
    <n v="0.5"/>
    <n v="0"/>
    <m/>
    <n v="1"/>
    <n v="0.6"/>
    <m/>
    <n v="5477"/>
    <n v="85"/>
    <n v="744"/>
    <m/>
    <x v="175"/>
    <s v=""/>
    <s v=""/>
  </r>
  <r>
    <x v="220"/>
    <x v="257"/>
    <s v="Paragliding Cross Country"/>
    <m/>
    <n v="1"/>
    <n v="0.64700000000000002"/>
    <n v="0.32400000000000001"/>
    <n v="0.56299999999999994"/>
    <n v="4"/>
    <n v="759.9"/>
    <n v="4901"/>
    <n v="27"/>
    <n v="5477"/>
    <n v="85"/>
    <n v="745"/>
    <n v="0.2"/>
    <x v="212"/>
    <s v=""/>
    <s v=""/>
  </r>
  <r>
    <x v="221"/>
    <x v="258"/>
    <s v="Paragliding Cross Country"/>
    <m/>
    <n v="1"/>
    <n v="1.2"/>
    <n v="0.86799999999999999"/>
    <n v="0.56299999999999994"/>
    <n v="4"/>
    <n v="14324.9"/>
    <n v="17149.900000000001"/>
    <n v="114"/>
    <n v="5477"/>
    <n v="85"/>
    <n v="745"/>
    <n v="0.1"/>
    <x v="213"/>
    <s v=""/>
    <s v=""/>
  </r>
  <r>
    <x v="222"/>
    <x v="259"/>
    <s v="Paragliding Cross Country"/>
    <m/>
    <n v="0.8"/>
    <n v="1.2"/>
    <n v="0.59299999999999997"/>
    <n v="0.54400000000000004"/>
    <n v="2"/>
    <n v="7800.6"/>
    <n v="15867.3"/>
    <n v="103"/>
    <n v="5667"/>
    <n v="87"/>
    <n v="751"/>
    <n v="0.1"/>
    <x v="214"/>
    <s v=""/>
    <s v=""/>
  </r>
  <r>
    <x v="223"/>
    <x v="260"/>
    <s v="Paragliding Cross Country"/>
    <m/>
    <n v="1"/>
    <n v="0.64400000000000002"/>
    <n v="0.25600000000000001"/>
    <n v="0.54400000000000004"/>
    <n v="3"/>
    <n v="343"/>
    <n v="4901"/>
    <n v="27"/>
    <n v="5667"/>
    <n v="87"/>
    <n v="751"/>
    <n v="0.2"/>
    <x v="215"/>
    <s v=""/>
    <s v=""/>
  </r>
  <r>
    <x v="224"/>
    <x v="261"/>
    <s v="Paragliding Cross Country"/>
    <m/>
    <n v="1"/>
    <n v="0.56699999999999995"/>
    <n v="0.307"/>
    <n v="0.54400000000000004"/>
    <n v="7"/>
    <n v="529.29999999999995"/>
    <n v="3944.2"/>
    <n v="21"/>
    <n v="5667"/>
    <n v="87"/>
    <n v="751"/>
    <n v="0.4"/>
    <x v="216"/>
    <s v=""/>
    <s v=""/>
  </r>
  <r>
    <x v="225"/>
    <x v="262"/>
    <s v="Paragliding Cross Country"/>
    <m/>
    <n v="1"/>
    <n v="0.80300000000000005"/>
    <n v="0.42899999999999999"/>
    <n v="0.54400000000000004"/>
    <n v="6"/>
    <n v="2023.8"/>
    <n v="7077.8"/>
    <n v="42"/>
    <n v="5667"/>
    <n v="87"/>
    <n v="751"/>
    <n v="0.2"/>
    <x v="217"/>
    <s v=""/>
    <s v=""/>
  </r>
  <r>
    <x v="226"/>
    <x v="263"/>
    <s v="Paragliding Cross Country"/>
    <m/>
    <n v="1"/>
    <n v="0.749"/>
    <n v="0.3"/>
    <n v="0.54100000000000004"/>
    <n v="4"/>
    <n v="806.4"/>
    <n v="6468.4"/>
    <n v="37"/>
    <n v="5474"/>
    <n v="83"/>
    <n v="752"/>
    <n v="0.1"/>
    <x v="218"/>
    <s v=""/>
    <s v=""/>
  </r>
  <r>
    <x v="227"/>
    <x v="264"/>
    <s v="Paragliding Cross Country"/>
    <m/>
    <n v="1"/>
    <n v="0.83299999999999996"/>
    <n v="0.48899999999999999"/>
    <n v="0.53500000000000003"/>
    <n v="3"/>
    <n v="2776.7"/>
    <n v="7682.3"/>
    <n v="46"/>
    <n v="5437"/>
    <n v="82"/>
    <n v="754"/>
    <n v="0.1"/>
    <x v="219"/>
    <s v=""/>
    <s v=""/>
  </r>
  <r>
    <x v="228"/>
    <x v="265"/>
    <s v="Paragliding Cross Country"/>
    <m/>
    <n v="0.8"/>
    <n v="1.1819999999999999"/>
    <n v="0.48"/>
    <n v="0.52800000000000002"/>
    <n v="2"/>
    <n v="5096.1000000000004"/>
    <n v="14559.6"/>
    <n v="93"/>
    <n v="5391"/>
    <n v="81"/>
    <n v="756"/>
    <n v="0"/>
    <x v="147"/>
    <s v=""/>
    <s v=""/>
  </r>
  <r>
    <x v="229"/>
    <x v="266"/>
    <s v="Paragliding Cross Country"/>
    <m/>
    <n v="0.8"/>
    <n v="0.871"/>
    <n v="0.60199999999999998"/>
    <n v="0.52200000000000002"/>
    <n v="2"/>
    <n v="4161"/>
    <n v="8284.5"/>
    <n v="50"/>
    <n v="5342"/>
    <n v="81"/>
    <n v="758"/>
    <n v="0"/>
    <x v="108"/>
    <s v=""/>
    <s v=""/>
  </r>
  <r>
    <x v="230"/>
    <x v="267"/>
    <s v="Paragliding Cross Country"/>
    <m/>
    <n v="1"/>
    <n v="1.2"/>
    <n v="0.52700000000000002"/>
    <n v="0.52200000000000002"/>
    <n v="4"/>
    <n v="7826.9"/>
    <n v="19133.7"/>
    <n v="129"/>
    <n v="5342"/>
    <n v="81"/>
    <n v="758"/>
    <n v="0"/>
    <x v="130"/>
    <s v=""/>
    <s v=""/>
  </r>
  <r>
    <x v="231"/>
    <x v="268"/>
    <s v="Paragliding Cross Country"/>
    <m/>
    <n v="1"/>
    <n v="0.70699999999999996"/>
    <n v="0.41499999999999998"/>
    <n v="0.52200000000000002"/>
    <n v="3"/>
    <n v="1568"/>
    <n v="5845.7"/>
    <n v="33"/>
    <n v="5342"/>
    <n v="81"/>
    <n v="758"/>
    <n v="0.3"/>
    <x v="174"/>
    <s v=""/>
    <s v=""/>
  </r>
  <r>
    <x v="232"/>
    <x v="269"/>
    <s v="Paragliding Cross Country"/>
    <m/>
    <n v="1"/>
    <n v="0.79900000000000004"/>
    <n v="0.435"/>
    <n v="0.51900000000000002"/>
    <n v="4"/>
    <n v="2075.4"/>
    <n v="7077.8"/>
    <n v="42"/>
    <n v="5130"/>
    <n v="78"/>
    <n v="759"/>
    <n v="0.1"/>
    <x v="220"/>
    <s v=""/>
    <s v=""/>
  </r>
  <r>
    <x v="232"/>
    <x v="270"/>
    <s v="Paragliding Cross Country"/>
    <m/>
    <n v="1"/>
    <n v="1.0820000000000001"/>
    <n v="0.60599999999999998"/>
    <n v="0.51900000000000002"/>
    <n v="6"/>
    <n v="6282.1"/>
    <n v="12370.6"/>
    <n v="77"/>
    <n v="5130"/>
    <n v="78"/>
    <n v="759"/>
    <n v="0"/>
    <x v="221"/>
    <s v=""/>
    <s v=""/>
  </r>
  <r>
    <x v="233"/>
    <x v="271"/>
    <s v="Paragliding Cross Country"/>
    <m/>
    <n v="1"/>
    <n v="1.2"/>
    <n v="0.66100000000000003"/>
    <n v="0.51600000000000001"/>
    <n v="6"/>
    <n v="9735.4"/>
    <n v="16896"/>
    <n v="111"/>
    <n v="5011"/>
    <n v="76"/>
    <n v="760"/>
    <n v="0.1"/>
    <x v="139"/>
    <s v=""/>
    <s v=""/>
  </r>
  <r>
    <x v="234"/>
    <x v="272"/>
    <s v="Paragliding Cross Country"/>
    <m/>
    <n v="0.5"/>
    <n v="0.81399999999999995"/>
    <n v="0.57799999999999996"/>
    <n v="0.5"/>
    <n v="1"/>
    <n v="3487.2"/>
    <n v="7380.5"/>
    <n v="43"/>
    <n v="5316"/>
    <n v="82"/>
    <n v="765"/>
    <n v="0"/>
    <x v="222"/>
    <s v=""/>
    <s v=""/>
  </r>
  <r>
    <x v="235"/>
    <x v="273"/>
    <s v="Paragliding Cross Country"/>
    <m/>
    <n v="1"/>
    <n v="1.2"/>
    <n v="0.52300000000000002"/>
    <n v="0.497"/>
    <n v="3"/>
    <n v="6398.4"/>
    <n v="15867.3"/>
    <n v="104"/>
    <n v="5273"/>
    <n v="81"/>
    <n v="766"/>
    <n v="0"/>
    <x v="223"/>
    <s v=""/>
    <s v=""/>
  </r>
  <r>
    <x v="236"/>
    <x v="274"/>
    <s v="Paragliding Cross Country"/>
    <m/>
    <n v="1"/>
    <n v="0.67"/>
    <n v="0.29399999999999998"/>
    <n v="0.45600000000000002"/>
    <n v="4"/>
    <n v="614.20000000000005"/>
    <n v="5217.7"/>
    <n v="29"/>
    <n v="5938"/>
    <n v="92"/>
    <n v="779"/>
    <n v="0.1"/>
    <x v="224"/>
    <s v=""/>
    <s v=""/>
  </r>
  <r>
    <x v="237"/>
    <x v="275"/>
    <s v="Paragliding Cross Country"/>
    <m/>
    <n v="0.8"/>
    <n v="0.76200000000000001"/>
    <n v="0.29399999999999998"/>
    <n v="0.434"/>
    <n v="2"/>
    <n v="759.5"/>
    <n v="6468.4"/>
    <n v="38"/>
    <n v="6425"/>
    <n v="98"/>
    <n v="786"/>
    <n v="0.1"/>
    <x v="225"/>
    <s v=""/>
    <s v=""/>
  </r>
  <r>
    <x v="238"/>
    <x v="276"/>
    <s v="Paragliding Cross Country"/>
    <m/>
    <n v="1"/>
    <n v="1.2"/>
    <n v="0.54800000000000004"/>
    <n v="0.43099999999999999"/>
    <n v="5"/>
    <n v="9379.9"/>
    <n v="21537.8"/>
    <n v="150"/>
    <n v="6387"/>
    <n v="97"/>
    <n v="787"/>
    <n v="0"/>
    <x v="226"/>
    <s v=""/>
    <s v=""/>
  </r>
  <r>
    <x v="239"/>
    <x v="277"/>
    <s v="Paragliding Cross Country"/>
    <m/>
    <n v="1"/>
    <n v="0.27600000000000002"/>
    <n v="0.42699999999999999"/>
    <n v="0.43099999999999999"/>
    <n v="3"/>
    <n v="331.7"/>
    <n v="1167.0999999999999"/>
    <n v="5"/>
    <n v="6387"/>
    <n v="97"/>
    <n v="787"/>
    <n v="1.4"/>
    <x v="227"/>
    <s v=""/>
    <s v=""/>
  </r>
  <r>
    <x v="240"/>
    <x v="278"/>
    <s v="Paragliding Cross Country"/>
    <m/>
    <n v="0.5"/>
    <n v="0.89900000000000002"/>
    <n v="0.39300000000000002"/>
    <n v="0.41899999999999998"/>
    <n v="1"/>
    <n v="2140.8000000000002"/>
    <n v="8883.2000000000007"/>
    <n v="53"/>
    <n v="6232"/>
    <n v="95"/>
    <n v="791"/>
    <n v="0"/>
    <x v="228"/>
    <s v=""/>
    <s v=""/>
  </r>
  <r>
    <x v="241"/>
    <x v="279"/>
    <s v="Paragliding Cross Country"/>
    <m/>
    <n v="0.8"/>
    <n v="0.55000000000000004"/>
    <n v="0.30299999999999999"/>
    <n v="0.41499999999999998"/>
    <n v="2"/>
    <n v="465.6"/>
    <n v="3621"/>
    <n v="20"/>
    <n v="6334"/>
    <n v="96"/>
    <n v="792"/>
    <n v="0.1"/>
    <x v="12"/>
    <s v=""/>
    <s v=""/>
  </r>
  <r>
    <x v="242"/>
    <x v="280"/>
    <s v="Paragliding Cross Country"/>
    <m/>
    <n v="0.8"/>
    <n v="1.111"/>
    <n v="0.70199999999999996"/>
    <n v="0.41199999999999998"/>
    <n v="2"/>
    <n v="8286"/>
    <n v="13201.6"/>
    <n v="83"/>
    <n v="6453"/>
    <n v="96"/>
    <n v="793"/>
    <n v="0.3"/>
    <x v="229"/>
    <s v=""/>
    <s v=""/>
  </r>
  <r>
    <x v="243"/>
    <x v="281"/>
    <s v="Paragliding Cross Country"/>
    <m/>
    <n v="0.8"/>
    <n v="0.84599999999999997"/>
    <n v="0.34100000000000003"/>
    <n v="0.39700000000000002"/>
    <n v="2"/>
    <n v="1397"/>
    <n v="7937.7"/>
    <n v="48"/>
    <n v="6515"/>
    <n v="97"/>
    <n v="798"/>
    <n v="0.1"/>
    <x v="216"/>
    <s v=""/>
    <s v=""/>
  </r>
  <r>
    <x v="244"/>
    <x v="282"/>
    <s v="Paragliding Cross Country"/>
    <m/>
    <n v="1"/>
    <n v="1.19"/>
    <n v="0.67100000000000004"/>
    <n v="0.39100000000000001"/>
    <n v="3"/>
    <n v="8646.6"/>
    <n v="14701.9"/>
    <n v="96"/>
    <n v="6649"/>
    <n v="98"/>
    <n v="800"/>
    <n v="0"/>
    <x v="230"/>
    <s v=""/>
    <s v=""/>
  </r>
  <r>
    <x v="245"/>
    <x v="283"/>
    <s v="Paragliding Cross Country"/>
    <m/>
    <n v="1"/>
    <n v="1.109"/>
    <n v="0.70099999999999996"/>
    <n v="0.38800000000000001"/>
    <n v="4"/>
    <n v="8186.9"/>
    <n v="13081.5"/>
    <n v="83"/>
    <n v="6553"/>
    <n v="97"/>
    <n v="801"/>
    <n v="0.2"/>
    <x v="90"/>
    <s v=""/>
    <s v=""/>
  </r>
  <r>
    <x v="246"/>
    <x v="284"/>
    <s v="Paragliding Cross Country"/>
    <m/>
    <n v="0.5"/>
    <n v="0.66200000000000003"/>
    <n v="0.29199999999999998"/>
    <n v="0.37"/>
    <n v="1"/>
    <n v="600.29999999999995"/>
    <n v="5205.3"/>
    <n v="29"/>
    <n v="6958"/>
    <n v="105"/>
    <n v="807"/>
    <n v="0"/>
    <x v="231"/>
    <s v=""/>
    <s v=""/>
  </r>
  <r>
    <x v="247"/>
    <x v="285"/>
    <s v="Paragliding Cross Country"/>
    <m/>
    <n v="0.8"/>
    <n v="0.45900000000000002"/>
    <n v="0.36199999999999999"/>
    <n v="0.37"/>
    <n v="2"/>
    <n v="528"/>
    <n v="2613.4"/>
    <n v="14"/>
    <n v="6958"/>
    <n v="105"/>
    <n v="807"/>
    <n v="0.1"/>
    <x v="231"/>
    <s v=""/>
    <s v=""/>
  </r>
  <r>
    <x v="248"/>
    <x v="286"/>
    <s v="Paragliding Cross Country"/>
    <m/>
    <n v="1"/>
    <n v="0.88700000000000001"/>
    <n v="0.54300000000000004"/>
    <n v="0.35299999999999998"/>
    <n v="3"/>
    <n v="3785"/>
    <n v="8831.4"/>
    <n v="53"/>
    <n v="7203"/>
    <n v="107"/>
    <n v="813"/>
    <n v="0"/>
    <x v="74"/>
    <s v=""/>
    <s v=""/>
  </r>
  <r>
    <x v="249"/>
    <x v="287"/>
    <s v="Paragliding Cross Country"/>
    <m/>
    <n v="0.8"/>
    <n v="0.88700000000000001"/>
    <n v="0.40500000000000003"/>
    <n v="0.35"/>
    <n v="2"/>
    <n v="2262.5"/>
    <n v="8831.4"/>
    <n v="53"/>
    <n v="7150"/>
    <n v="106"/>
    <n v="814"/>
    <n v="0"/>
    <x v="222"/>
    <s v=""/>
    <s v=""/>
  </r>
  <r>
    <x v="250"/>
    <x v="288"/>
    <s v="Paragliding Cross Country"/>
    <m/>
    <n v="1"/>
    <n v="1.2"/>
    <n v="0.58799999999999997"/>
    <n v="0.14399999999999999"/>
    <n v="5"/>
    <n v="7874.9"/>
    <n v="16240.1"/>
    <n v="105"/>
    <n v="9283"/>
    <n v="142"/>
    <n v="906"/>
    <n v="0.1"/>
    <x v="200"/>
    <s v=""/>
    <s v=""/>
  </r>
  <r>
    <x v="251"/>
    <x v="289"/>
    <s v="Paragliding Cross Country"/>
    <m/>
    <n v="0.8"/>
    <n v="1.097"/>
    <n v="0.37"/>
    <n v="0.13300000000000001"/>
    <n v="2"/>
    <n v="2665.2"/>
    <n v="12566.8"/>
    <n v="78"/>
    <n v="9207"/>
    <n v="142"/>
    <n v="913"/>
    <n v="0"/>
    <x v="232"/>
    <s v=""/>
    <s v=""/>
  </r>
  <r>
    <x v="252"/>
    <x v="290"/>
    <s v="Paragliding Cross Country"/>
    <m/>
    <n v="1"/>
    <n v="1.177"/>
    <n v="0.42399999999999999"/>
    <n v="0.123"/>
    <n v="3"/>
    <n v="3992.4"/>
    <n v="14271.1"/>
    <n v="90"/>
    <n v="9287"/>
    <n v="143"/>
    <n v="920"/>
    <n v="0"/>
    <x v="233"/>
    <s v=""/>
    <s v=""/>
  </r>
  <r>
    <x v="253"/>
    <x v="291"/>
    <s v="Paragliding Cross Country"/>
    <m/>
    <n v="0.8"/>
    <n v="1.155"/>
    <n v="0.32"/>
    <n v="0.11700000000000001"/>
    <n v="2"/>
    <n v="2055.6999999999998"/>
    <n v="13713.1"/>
    <n v="86"/>
    <n v="9220"/>
    <n v="143"/>
    <n v="925"/>
    <n v="0"/>
    <x v="234"/>
    <s v=""/>
    <s v=""/>
  </r>
  <r>
    <x v="253"/>
    <x v="292"/>
    <s v="Paragliding Cross Country"/>
    <m/>
    <n v="0.5"/>
    <n v="0.97299999999999998"/>
    <n v="0.33100000000000002"/>
    <n v="0.11700000000000001"/>
    <n v="1"/>
    <n v="1675.7"/>
    <n v="10230.5"/>
    <n v="61"/>
    <n v="9220"/>
    <n v="143"/>
    <n v="925"/>
    <n v="0"/>
    <x v="235"/>
    <s v=""/>
    <s v=""/>
  </r>
  <r>
    <x v="254"/>
    <x v="293"/>
    <s v="Paragliding Cross Country"/>
    <m/>
    <n v="1"/>
    <n v="0.64800000000000002"/>
    <n v="0.34699999999999998"/>
    <n v="0.115"/>
    <n v="7"/>
    <n v="921.4"/>
    <n v="5017.3999999999996"/>
    <n v="27"/>
    <n v="9073"/>
    <n v="141"/>
    <n v="926"/>
    <n v="0"/>
    <x v="236"/>
    <s v=""/>
    <s v=""/>
  </r>
  <r>
    <x v="255"/>
    <x v="294"/>
    <s v="Paragliding Cross Country"/>
    <m/>
    <n v="1"/>
    <n v="1.0920000000000001"/>
    <n v="0.45400000000000001"/>
    <n v="0.114"/>
    <n v="5"/>
    <n v="3987.9"/>
    <n v="12566.8"/>
    <n v="77"/>
    <n v="9046"/>
    <n v="140"/>
    <n v="927"/>
    <n v="0"/>
    <x v="237"/>
    <s v=""/>
    <s v=""/>
  </r>
  <r>
    <x v="256"/>
    <x v="295"/>
    <s v="Paragliding Cross Country"/>
    <m/>
    <n v="1"/>
    <n v="0.55700000000000005"/>
    <n v="0.33400000000000002"/>
    <n v="0.105"/>
    <n v="4"/>
    <n v="621.6"/>
    <n v="3722.3"/>
    <n v="20"/>
    <n v="9104"/>
    <n v="141"/>
    <n v="934"/>
    <n v="0.1"/>
    <x v="235"/>
    <s v=""/>
    <s v=""/>
  </r>
  <r>
    <x v="257"/>
    <x v="296"/>
    <s v="Paragliding Cross Country"/>
    <m/>
    <n v="1"/>
    <n v="1.1200000000000001"/>
    <n v="0.45500000000000002"/>
    <n v="0.105"/>
    <n v="4"/>
    <n v="4195.2"/>
    <n v="13142.5"/>
    <n v="81"/>
    <n v="9104"/>
    <n v="141"/>
    <n v="934"/>
    <n v="0"/>
    <x v="238"/>
    <s v=""/>
    <s v=""/>
  </r>
  <r>
    <x v="258"/>
    <x v="297"/>
    <s v="Paragliding Cross Country"/>
    <m/>
    <n v="1"/>
    <n v="1.2"/>
    <n v="0.753"/>
    <n v="8.3000000000000004E-2"/>
    <n v="4"/>
    <n v="13666.6"/>
    <n v="19758.099999999999"/>
    <n v="132"/>
    <n v="9327"/>
    <n v="143"/>
    <n v="955"/>
    <n v="0"/>
    <x v="239"/>
    <s v=""/>
    <s v=""/>
  </r>
  <r>
    <x v="259"/>
    <x v="298"/>
    <s v="Paragliding Cross Country"/>
    <m/>
    <n v="1"/>
    <n v="1.2"/>
    <n v="0.49099999999999999"/>
    <n v="7.5999999999999998E-2"/>
    <n v="6"/>
    <n v="7533.6"/>
    <n v="20726.7"/>
    <n v="139"/>
    <n v="9499"/>
    <n v="145"/>
    <n v="962"/>
    <n v="0"/>
    <x v="240"/>
    <s v=""/>
    <s v=""/>
  </r>
  <r>
    <x v="260"/>
    <x v="299"/>
    <s v="Paragliding Cross Country"/>
    <m/>
    <n v="1"/>
    <n v="1.2"/>
    <n v="0.621"/>
    <n v="7.5999999999999998E-2"/>
    <n v="6"/>
    <n v="11535.5"/>
    <n v="21911.3"/>
    <n v="149"/>
    <n v="9360"/>
    <n v="144"/>
    <n v="963"/>
    <n v="0"/>
    <x v="241"/>
    <s v=""/>
    <s v=""/>
  </r>
  <r>
    <x v="261"/>
    <x v="300"/>
    <s v="Paragliding Cross Country"/>
    <m/>
    <n v="1"/>
    <n v="0.51500000000000001"/>
    <n v="0.35"/>
    <n v="7.0000000000000007E-2"/>
    <n v="4"/>
    <n v="641.5"/>
    <n v="3417.4"/>
    <n v="17"/>
    <n v="9228"/>
    <n v="144"/>
    <n v="969"/>
    <n v="0.1"/>
    <x v="242"/>
    <s v=""/>
    <s v=""/>
  </r>
  <r>
    <x v="262"/>
    <x v="301"/>
    <s v="Paragliding Cross Country"/>
    <m/>
    <n v="1"/>
    <n v="1.155"/>
    <n v="0.312"/>
    <n v="7.0000000000000007E-2"/>
    <n v="6"/>
    <n v="1907"/>
    <n v="13660"/>
    <n v="86"/>
    <n v="9211"/>
    <n v="143"/>
    <n v="970"/>
    <n v="0"/>
    <x v="236"/>
    <s v=""/>
    <s v=""/>
  </r>
  <r>
    <x v="263"/>
    <x v="302"/>
    <s v="Paragliding Cross Country"/>
    <m/>
    <n v="0.8"/>
    <n v="0.81799999999999995"/>
    <n v="0.32300000000000001"/>
    <n v="6.0999999999999999E-2"/>
    <n v="2"/>
    <n v="1169.2"/>
    <n v="7599.6"/>
    <n v="43"/>
    <n v="9125"/>
    <n v="142"/>
    <n v="981"/>
    <n v="0"/>
    <x v="243"/>
    <s v=""/>
    <s v=""/>
  </r>
  <r>
    <x v="264"/>
    <x v="303"/>
    <s v="Paragliding Cross Country"/>
    <m/>
    <n v="1"/>
    <n v="1.1000000000000001"/>
    <n v="0.52"/>
    <n v="5.5E-2"/>
    <n v="3"/>
    <n v="5084"/>
    <n v="12715.7"/>
    <n v="78"/>
    <n v="9082"/>
    <n v="141"/>
    <n v="990"/>
    <n v="0"/>
    <x v="244"/>
    <s v=""/>
    <s v=""/>
  </r>
  <r>
    <x v="265"/>
    <x v="304"/>
    <s v="Paragliding Cross Country"/>
    <m/>
    <n v="1"/>
    <n v="0.61299999999999999"/>
    <n v="0.34899999999999998"/>
    <n v="0.05"/>
    <n v="4"/>
    <n v="825.7"/>
    <n v="4447.3999999999996"/>
    <n v="24"/>
    <n v="9126"/>
    <n v="143"/>
    <n v="998"/>
    <n v="0"/>
    <x v="245"/>
    <s v=""/>
    <s v=""/>
  </r>
  <r>
    <x v="266"/>
    <x v="305"/>
    <s v="Paragliding Cross Country"/>
    <m/>
    <n v="1"/>
    <n v="1.145"/>
    <n v="0.47199999999999998"/>
    <n v="4.7E-2"/>
    <n v="3"/>
    <n v="4626.1000000000004"/>
    <n v="13583"/>
    <n v="84"/>
    <n v="9102"/>
    <n v="142"/>
    <n v="1003"/>
    <n v="0"/>
    <x v="246"/>
    <s v=""/>
    <s v=""/>
  </r>
  <r>
    <x v="267"/>
    <x v="306"/>
    <s v="Paragliding Cross Country"/>
    <m/>
    <n v="1"/>
    <n v="0.66200000000000003"/>
    <n v="0.32400000000000001"/>
    <n v="4.5999999999999999E-2"/>
    <n v="5"/>
    <n v="786.5"/>
    <n v="5093.5"/>
    <n v="28"/>
    <n v="9018"/>
    <n v="141"/>
    <n v="1004"/>
    <n v="0"/>
    <x v="247"/>
    <s v=""/>
    <s v=""/>
  </r>
  <r>
    <x v="268"/>
    <x v="307"/>
    <s v="Paragliding Cross Country"/>
    <m/>
    <n v="0.8"/>
    <n v="1.0489999999999999"/>
    <n v="0.34200000000000003"/>
    <n v="4.2999999999999997E-2"/>
    <n v="2"/>
    <n v="2120.5"/>
    <n v="11958.5"/>
    <n v="71"/>
    <n v="9100"/>
    <n v="141"/>
    <n v="1010"/>
    <n v="0"/>
    <x v="243"/>
    <s v=""/>
    <s v=""/>
  </r>
  <r>
    <x v="269"/>
    <x v="308"/>
    <s v="Paragliding Cross Country"/>
    <m/>
    <n v="1"/>
    <n v="1.161"/>
    <n v="0.54"/>
    <n v="4.2999999999999997E-2"/>
    <n v="5"/>
    <n v="6067.2"/>
    <n v="14288.1"/>
    <n v="87"/>
    <n v="9029"/>
    <n v="140"/>
    <n v="1011"/>
    <n v="0"/>
    <x v="248"/>
    <s v=""/>
    <s v=""/>
  </r>
  <r>
    <x v="270"/>
    <x v="309"/>
    <s v="Paragliding Cross Country"/>
    <m/>
    <n v="1"/>
    <n v="0.67200000000000004"/>
    <n v="0.36299999999999999"/>
    <n v="4.1000000000000002E-2"/>
    <n v="6"/>
    <n v="1113.4000000000001"/>
    <n v="5474.3"/>
    <n v="29"/>
    <n v="8942"/>
    <n v="139"/>
    <n v="1015"/>
    <n v="0"/>
    <x v="245"/>
    <s v=""/>
    <s v=""/>
  </r>
  <r>
    <x v="271"/>
    <x v="310"/>
    <s v="Paragliding Cross Country"/>
    <m/>
    <n v="1"/>
    <n v="1.2"/>
    <n v="0.71599999999999997"/>
    <n v="3.5999999999999997E-2"/>
    <n v="6"/>
    <n v="11366.8"/>
    <n v="17617.400000000001"/>
    <n v="112"/>
    <n v="8995"/>
    <n v="141"/>
    <n v="1025"/>
    <n v="0"/>
    <x v="244"/>
    <s v=""/>
    <s v=""/>
  </r>
  <r>
    <x v="272"/>
    <x v="311"/>
    <s v="Paragliding Cross Country"/>
    <m/>
    <n v="0.8"/>
    <n v="0.56200000000000006"/>
    <n v="0.34200000000000003"/>
    <n v="3.2000000000000001E-2"/>
    <n v="2"/>
    <n v="674.1"/>
    <n v="3801"/>
    <n v="20"/>
    <n v="8929"/>
    <n v="141"/>
    <n v="1035"/>
    <n v="0"/>
    <x v="249"/>
    <s v=""/>
    <s v=""/>
  </r>
  <r>
    <x v="273"/>
    <x v="312"/>
    <s v="Paragliding Cross Country"/>
    <m/>
    <n v="0.8"/>
    <n v="1.1379999999999999"/>
    <n v="0.34799999999999998"/>
    <n v="3.1E-2"/>
    <n v="2"/>
    <n v="2485.3000000000002"/>
    <n v="13424"/>
    <n v="82"/>
    <n v="8937"/>
    <n v="141"/>
    <n v="1037"/>
    <n v="0"/>
    <x v="245"/>
    <s v=""/>
    <s v=""/>
  </r>
  <r>
    <x v="274"/>
    <x v="313"/>
    <s v="Paragliding Cross Country"/>
    <m/>
    <n v="1"/>
    <n v="0.68799999999999994"/>
    <n v="0.255"/>
    <n v="3.1E-2"/>
    <n v="4"/>
    <n v="379.7"/>
    <n v="5552.8"/>
    <n v="30"/>
    <n v="8950"/>
    <n v="141"/>
    <n v="1038"/>
    <n v="0"/>
    <x v="249"/>
    <s v=""/>
    <s v=""/>
  </r>
  <r>
    <x v="275"/>
    <x v="314"/>
    <s v="Paragliding Cross Country"/>
    <m/>
    <n v="1"/>
    <n v="1.2"/>
    <n v="0.36699999999999999"/>
    <n v="2.9000000000000001E-2"/>
    <n v="3"/>
    <n v="3267.6"/>
    <n v="15683.1"/>
    <n v="95"/>
    <n v="9019"/>
    <n v="142"/>
    <n v="1044"/>
    <n v="0"/>
    <x v="250"/>
    <s v=""/>
    <s v=""/>
  </r>
  <r>
    <x v="276"/>
    <x v="315"/>
    <s v="Paragliding Cross Country"/>
    <m/>
    <n v="1"/>
    <n v="0.91700000000000004"/>
    <n v="0.36899999999999999"/>
    <n v="2.8000000000000001E-2"/>
    <n v="5"/>
    <n v="1989.7"/>
    <n v="9394.2000000000007"/>
    <n v="53"/>
    <n v="8958"/>
    <n v="142"/>
    <n v="1046"/>
    <n v="0"/>
    <x v="251"/>
    <s v=""/>
    <s v=""/>
  </r>
  <r>
    <x v="277"/>
    <x v="316"/>
    <s v="Paragliding Cross Country"/>
    <m/>
    <n v="1"/>
    <n v="0.72299999999999998"/>
    <n v="0.35199999999999998"/>
    <n v="2.7E-2"/>
    <n v="5"/>
    <n v="1177.5"/>
    <n v="6210.1"/>
    <n v="33"/>
    <n v="8905"/>
    <n v="141"/>
    <n v="1047"/>
    <n v="0"/>
    <x v="247"/>
    <s v=""/>
    <s v=""/>
  </r>
  <r>
    <x v="278"/>
    <x v="317"/>
    <s v="Paragliding Cross Country"/>
    <m/>
    <n v="1"/>
    <n v="0.58799999999999997"/>
    <n v="0.378"/>
    <n v="2.5999999999999999E-2"/>
    <n v="4"/>
    <n v="933"/>
    <n v="4200.1000000000004"/>
    <n v="22"/>
    <n v="8976"/>
    <n v="141"/>
    <n v="1050"/>
    <n v="0"/>
    <x v="249"/>
    <s v=""/>
    <s v=""/>
  </r>
  <r>
    <x v="279"/>
    <x v="318"/>
    <s v="Paragliding Cross Country"/>
    <m/>
    <n v="0.8"/>
    <n v="0.80900000000000005"/>
    <n v="0.34599999999999997"/>
    <n v="2.5999999999999999E-2"/>
    <n v="2"/>
    <n v="1369.3"/>
    <n v="7508"/>
    <n v="42"/>
    <n v="9049"/>
    <n v="141"/>
    <n v="1053"/>
    <n v="0"/>
    <x v="252"/>
    <s v=""/>
    <s v=""/>
  </r>
  <r>
    <x v="280"/>
    <x v="319"/>
    <s v="Paragliding Cross Country"/>
    <m/>
    <n v="0.8"/>
    <n v="0.95699999999999996"/>
    <n v="0.52700000000000002"/>
    <n v="2.3E-2"/>
    <n v="2"/>
    <n v="4224"/>
    <n v="10320.6"/>
    <n v="59"/>
    <n v="9088"/>
    <n v="141"/>
    <n v="1061"/>
    <n v="0"/>
    <x v="251"/>
    <s v=""/>
    <s v=""/>
  </r>
  <r>
    <x v="281"/>
    <x v="320"/>
    <s v="Paragliding Cross Country"/>
    <m/>
    <n v="1"/>
    <n v="0.79700000000000004"/>
    <n v="0.44400000000000001"/>
    <n v="0.02"/>
    <n v="3"/>
    <n v="2313.1999999999998"/>
    <n v="7587.6"/>
    <n v="41"/>
    <n v="9029"/>
    <n v="140"/>
    <n v="1073"/>
    <n v="0"/>
    <x v="247"/>
    <s v=""/>
    <s v=""/>
  </r>
  <r>
    <x v="282"/>
    <x v="321"/>
    <s v="Paragliding Cross Country"/>
    <m/>
    <n v="1"/>
    <n v="0.64700000000000002"/>
    <n v="0.38900000000000001"/>
    <n v="1.9E-2"/>
    <n v="3"/>
    <n v="1252.9000000000001"/>
    <n v="5298.9"/>
    <n v="27"/>
    <n v="8988"/>
    <n v="139"/>
    <n v="1075"/>
    <n v="0"/>
    <x v="252"/>
    <s v=""/>
    <s v=""/>
  </r>
  <r>
    <x v="283"/>
    <x v="322"/>
    <s v="Paragliding Cross Country"/>
    <m/>
    <n v="0.8"/>
    <n v="0.98499999999999999"/>
    <n v="0.59899999999999998"/>
    <n v="1.7999999999999999E-2"/>
    <n v="2"/>
    <n v="5511"/>
    <n v="11046.1"/>
    <n v="63"/>
    <n v="9090"/>
    <n v="140"/>
    <n v="1080"/>
    <n v="0"/>
    <x v="247"/>
    <s v=""/>
    <s v=""/>
  </r>
  <r>
    <x v="284"/>
    <x v="323"/>
    <s v="Paragliding Cross Country"/>
    <m/>
    <n v="1"/>
    <n v="0.55500000000000005"/>
    <n v="0.376"/>
    <n v="1.7999999999999999E-2"/>
    <n v="5"/>
    <n v="858"/>
    <n v="3893.4"/>
    <n v="20"/>
    <n v="9027"/>
    <n v="139"/>
    <n v="1081"/>
    <n v="0"/>
    <x v="252"/>
    <s v=""/>
    <s v=""/>
  </r>
  <r>
    <x v="285"/>
    <x v="324"/>
    <s v="Paragliding Cross Country"/>
    <m/>
    <n v="1"/>
    <n v="1.2"/>
    <n v="0.73799999999999999"/>
    <n v="1.7000000000000001E-2"/>
    <n v="7"/>
    <n v="12881.3"/>
    <n v="19136.599999999999"/>
    <n v="119"/>
    <n v="9221"/>
    <n v="140"/>
    <n v="1088"/>
    <n v="0"/>
    <x v="253"/>
    <s v=""/>
    <s v=""/>
  </r>
  <r>
    <x v="286"/>
    <x v="325"/>
    <s v="Paragliding Cross Country"/>
    <m/>
    <n v="1"/>
    <n v="0.79"/>
    <n v="0.55000000000000004"/>
    <n v="1.6E-2"/>
    <n v="4"/>
    <n v="3321.6"/>
    <n v="7587.6"/>
    <n v="41"/>
    <n v="9198"/>
    <n v="140"/>
    <n v="1090"/>
    <n v="0"/>
    <x v="242"/>
    <s v=""/>
    <s v=""/>
  </r>
  <r>
    <x v="287"/>
    <x v="326"/>
    <s v="Paragliding Cross Country"/>
    <m/>
    <n v="1"/>
    <n v="1.2"/>
    <n v="0.499"/>
    <n v="1.4999999999999999E-2"/>
    <n v="5"/>
    <n v="8592.2000000000007"/>
    <n v="23025.5"/>
    <n v="149"/>
    <n v="9303"/>
    <n v="141"/>
    <n v="1095"/>
    <n v="0"/>
    <x v="251"/>
    <s v=""/>
    <s v=""/>
  </r>
  <r>
    <x v="288"/>
    <x v="327"/>
    <s v="Paragliding Cross Country"/>
    <m/>
    <n v="1"/>
    <n v="1.2"/>
    <n v="0.52700000000000002"/>
    <n v="1.4999999999999999E-2"/>
    <n v="4"/>
    <n v="7779.4"/>
    <n v="19053.900000000001"/>
    <n v="121"/>
    <n v="9154"/>
    <n v="140"/>
    <n v="1096"/>
    <n v="0"/>
    <x v="254"/>
    <s v=""/>
    <s v=""/>
  </r>
  <r>
    <x v="289"/>
    <x v="328"/>
    <s v="Paragliding Cross Country"/>
    <m/>
    <n v="0.5"/>
    <n v="0.59499999999999997"/>
    <n v="0.30099999999999999"/>
    <n v="1.4999999999999999E-2"/>
    <n v="1"/>
    <n v="583.79999999999995"/>
    <n v="4610.8999999999996"/>
    <n v="23"/>
    <n v="9033"/>
    <n v="139"/>
    <n v="1098"/>
    <n v="0"/>
    <x v="255"/>
    <s v=""/>
    <s v=""/>
  </r>
  <r>
    <x v="290"/>
    <x v="329"/>
    <s v="Paragliding Cross Country"/>
    <m/>
    <n v="1"/>
    <n v="0.96899999999999997"/>
    <n v="0.309"/>
    <n v="1.4999999999999999E-2"/>
    <n v="4"/>
    <n v="1451.4"/>
    <n v="10609.1"/>
    <n v="61"/>
    <n v="9033"/>
    <n v="139"/>
    <n v="1098"/>
    <n v="0"/>
    <x v="252"/>
    <s v=""/>
    <s v=""/>
  </r>
  <r>
    <x v="291"/>
    <x v="330"/>
    <s v="Paragliding Cross Country"/>
    <m/>
    <n v="0.5"/>
    <n v="0.67800000000000005"/>
    <n v="0.38600000000000001"/>
    <n v="1.4E-2"/>
    <n v="1"/>
    <n v="1287.5"/>
    <n v="5549.1"/>
    <n v="30"/>
    <n v="9204"/>
    <n v="141"/>
    <n v="1101"/>
    <n v="0"/>
    <x v="256"/>
    <s v=""/>
    <s v=""/>
  </r>
  <r>
    <x v="292"/>
    <x v="331"/>
    <s v="Paragliding Cross Country"/>
    <m/>
    <n v="1"/>
    <n v="1.048"/>
    <n v="0.44600000000000001"/>
    <n v="1.4E-2"/>
    <n v="5"/>
    <n v="3716.2"/>
    <n v="12101.8"/>
    <n v="72"/>
    <n v="9174"/>
    <n v="140"/>
    <n v="1102"/>
    <n v="0"/>
    <x v="247"/>
    <s v=""/>
    <s v=""/>
  </r>
  <r>
    <x v="292"/>
    <x v="332"/>
    <s v="Paragliding Cross Country"/>
    <m/>
    <n v="0.8"/>
    <n v="1.2"/>
    <n v="0.48399999999999999"/>
    <n v="1.4E-2"/>
    <n v="2"/>
    <n v="6488.5"/>
    <n v="18269.8"/>
    <n v="115"/>
    <n v="9174"/>
    <n v="140"/>
    <n v="1102"/>
    <n v="0"/>
    <x v="247"/>
    <s v=""/>
    <s v=""/>
  </r>
  <r>
    <x v="293"/>
    <x v="333"/>
    <s v="Paragliding Cross Country"/>
    <m/>
    <n v="1"/>
    <n v="1.2"/>
    <n v="0.54"/>
    <n v="1.4E-2"/>
    <n v="5"/>
    <n v="6973.8"/>
    <n v="16405.7"/>
    <n v="101"/>
    <n v="9174"/>
    <n v="140"/>
    <n v="1102"/>
    <n v="0"/>
    <x v="254"/>
    <s v=""/>
    <s v=""/>
  </r>
  <r>
    <x v="294"/>
    <x v="334"/>
    <s v="Paragliding Cross Country"/>
    <m/>
    <n v="1"/>
    <n v="0.93500000000000005"/>
    <n v="0.41399999999999998"/>
    <n v="1.4E-2"/>
    <n v="5"/>
    <n v="2672.3"/>
    <n v="10003.9"/>
    <n v="57"/>
    <n v="8991"/>
    <n v="138"/>
    <n v="1103"/>
    <n v="0"/>
    <x v="249"/>
    <s v=""/>
    <s v=""/>
  </r>
  <r>
    <x v="295"/>
    <x v="335"/>
    <s v="Paragliding Cross Country"/>
    <m/>
    <n v="1"/>
    <n v="1.2"/>
    <n v="0.309"/>
    <n v="1.4E-2"/>
    <n v="5"/>
    <n v="2233.6"/>
    <n v="16405.7"/>
    <n v="101"/>
    <n v="8991"/>
    <n v="138"/>
    <n v="1104"/>
    <n v="0"/>
    <x v="249"/>
    <s v=""/>
    <s v=""/>
  </r>
  <r>
    <x v="296"/>
    <x v="336"/>
    <s v="Paragliding Cross Country"/>
    <m/>
    <n v="0.5"/>
    <n v="0.44700000000000001"/>
    <n v="0.23599999999999999"/>
    <n v="1.2999999999999999E-2"/>
    <n v="1"/>
    <n v="123.2"/>
    <n v="2728.3"/>
    <n v="13"/>
    <n v="8890"/>
    <n v="137"/>
    <n v="1107"/>
    <n v="0"/>
    <x v="255"/>
    <s v=""/>
    <s v=""/>
  </r>
  <r>
    <x v="297"/>
    <x v="337"/>
    <s v="Paragliding Cross Country"/>
    <m/>
    <n v="0.8"/>
    <n v="0.73"/>
    <n v="0.44900000000000001"/>
    <n v="1.2999999999999999E-2"/>
    <n v="2"/>
    <n v="2029.9"/>
    <n v="6529.1"/>
    <n v="35"/>
    <n v="9000"/>
    <n v="137"/>
    <n v="1108"/>
    <n v="0"/>
    <x v="257"/>
    <s v=""/>
    <s v=""/>
  </r>
  <r>
    <x v="298"/>
    <x v="338"/>
    <s v="Paragliding Cross Country"/>
    <m/>
    <n v="0.8"/>
    <n v="0.85499999999999998"/>
    <n v="0.246"/>
    <n v="1.2999999999999999E-2"/>
    <n v="2"/>
    <n v="484.1"/>
    <n v="8442.2999999999993"/>
    <n v="48"/>
    <n v="9000"/>
    <n v="137"/>
    <n v="1108"/>
    <n v="0"/>
    <x v="256"/>
    <s v=""/>
    <s v=""/>
  </r>
  <r>
    <x v="299"/>
    <x v="339"/>
    <s v="Paragliding Cross Country"/>
    <m/>
    <n v="1"/>
    <n v="1.2"/>
    <n v="0.251"/>
    <n v="1.2999999999999999E-2"/>
    <n v="6"/>
    <n v="1179.0999999999999"/>
    <n v="18532.099999999999"/>
    <n v="118"/>
    <n v="9000"/>
    <n v="137"/>
    <n v="1108"/>
    <n v="0"/>
    <x v="252"/>
    <s v=""/>
    <s v=""/>
  </r>
  <r>
    <x v="300"/>
    <x v="340"/>
    <s v="Paragliding Cross Country"/>
    <m/>
    <n v="1"/>
    <n v="1.171"/>
    <n v="0.51800000000000002"/>
    <n v="1.2999999999999999E-2"/>
    <n v="4"/>
    <n v="5847.4"/>
    <n v="14717.4"/>
    <n v="90"/>
    <n v="8799"/>
    <n v="134"/>
    <n v="1109"/>
    <n v="0"/>
    <x v="247"/>
    <s v=""/>
    <s v=""/>
  </r>
  <r>
    <x v="301"/>
    <x v="341"/>
    <s v="Paragliding Cross Country"/>
    <m/>
    <n v="1"/>
    <n v="0.77200000000000002"/>
    <n v="0.318"/>
    <n v="1.2999999999999999E-2"/>
    <n v="3"/>
    <n v="1061.4000000000001"/>
    <n v="7173"/>
    <n v="39"/>
    <n v="8709"/>
    <n v="133"/>
    <n v="1110"/>
    <n v="0"/>
    <x v="257"/>
    <s v=""/>
    <s v=""/>
  </r>
  <r>
    <x v="302"/>
    <x v="342"/>
    <s v="Paragliding Cross Country"/>
    <m/>
    <n v="1"/>
    <n v="0.57799999999999996"/>
    <n v="0.35799999999999998"/>
    <n v="1.2E-2"/>
    <n v="4"/>
    <n v="829.2"/>
    <n v="4188"/>
    <n v="22"/>
    <n v="8817"/>
    <n v="134"/>
    <n v="1115"/>
    <n v="0"/>
    <x v="256"/>
    <s v=""/>
    <s v=""/>
  </r>
  <r>
    <x v="302"/>
    <x v="343"/>
    <s v="Paragliding Cross Country"/>
    <m/>
    <n v="1"/>
    <n v="1.2"/>
    <n v="0.66800000000000004"/>
    <n v="1.2E-2"/>
    <n v="4"/>
    <n v="10843.1"/>
    <n v="18532.099999999999"/>
    <n v="117"/>
    <n v="8817"/>
    <n v="134"/>
    <n v="1115"/>
    <n v="0"/>
    <x v="245"/>
    <s v=""/>
    <s v=""/>
  </r>
  <r>
    <x v="303"/>
    <x v="344"/>
    <s v="Paragliding Cross Country"/>
    <m/>
    <n v="1"/>
    <n v="1.2"/>
    <n v="0.90700000000000003"/>
    <n v="1.2E-2"/>
    <n v="10"/>
    <n v="19999.7"/>
    <n v="22615.8"/>
    <n v="150"/>
    <n v="8817"/>
    <n v="134"/>
    <n v="1115"/>
    <n v="0"/>
    <x v="243"/>
    <s v=""/>
    <s v=""/>
  </r>
  <r>
    <x v="304"/>
    <x v="345"/>
    <s v="Paragliding Cross Country"/>
    <m/>
    <n v="1"/>
    <n v="0.79700000000000004"/>
    <n v="0.33"/>
    <n v="1.2E-2"/>
    <n v="5"/>
    <n v="1216.9000000000001"/>
    <n v="7491.7"/>
    <n v="42"/>
    <n v="8795"/>
    <n v="133"/>
    <n v="1116"/>
    <n v="0"/>
    <x v="257"/>
    <s v=""/>
    <s v=""/>
  </r>
  <r>
    <x v="305"/>
    <x v="346"/>
    <s v="Paragliding Cross Country"/>
    <m/>
    <n v="1"/>
    <n v="0.81200000000000006"/>
    <n v="0.38300000000000001"/>
    <n v="1.0999999999999999E-2"/>
    <n v="4"/>
    <n v="1783"/>
    <n v="7809.1"/>
    <n v="44"/>
    <n v="9284"/>
    <n v="139"/>
    <n v="1123"/>
    <n v="0"/>
    <x v="257"/>
    <s v=""/>
    <s v=""/>
  </r>
  <r>
    <x v="306"/>
    <x v="347"/>
    <s v="Paragliding Cross Country"/>
    <m/>
    <n v="0.8"/>
    <n v="0.57499999999999996"/>
    <n v="0.54600000000000004"/>
    <n v="0.01"/>
    <n v="2"/>
    <n v="1810.3"/>
    <n v="4188"/>
    <n v="22"/>
    <n v="9504"/>
    <n v="143"/>
    <n v="1129"/>
    <n v="0"/>
    <x v="256"/>
    <s v=""/>
    <s v=""/>
  </r>
  <r>
    <x v="306"/>
    <x v="348"/>
    <s v="Paragliding Cross Country"/>
    <m/>
    <n v="0.8"/>
    <n v="0.66"/>
    <n v="0.65300000000000002"/>
    <n v="0.01"/>
    <n v="2"/>
    <n v="3145.3"/>
    <n v="5549.1"/>
    <n v="29"/>
    <n v="9504"/>
    <n v="143"/>
    <n v="1129"/>
    <n v="0"/>
    <x v="257"/>
    <s v=""/>
    <s v=""/>
  </r>
  <r>
    <x v="307"/>
    <x v="349"/>
    <s v="Paragliding Cross Country"/>
    <m/>
    <n v="1"/>
    <n v="0.3"/>
    <n v="0.28899999999999998"/>
    <n v="0.01"/>
    <n v="3"/>
    <n v="134.6"/>
    <n v="1207"/>
    <n v="6"/>
    <n v="9504"/>
    <n v="143"/>
    <n v="1129"/>
    <n v="0"/>
    <x v="255"/>
    <s v=""/>
    <s v=""/>
  </r>
  <r>
    <x v="308"/>
    <x v="350"/>
    <s v="Paragliding Cross Country"/>
    <m/>
    <n v="0.8"/>
    <n v="1.2"/>
    <n v="0.48099999999999998"/>
    <n v="0.01"/>
    <n v="2"/>
    <n v="7538.9"/>
    <n v="21455"/>
    <n v="140"/>
    <n v="9447"/>
    <n v="140"/>
    <n v="1130"/>
    <n v="0"/>
    <x v="249"/>
    <s v=""/>
    <s v=""/>
  </r>
  <r>
    <x v="309"/>
    <x v="351"/>
    <s v="Paragliding Cross Country"/>
    <m/>
    <n v="0.8"/>
    <n v="1.026"/>
    <n v="0.41399999999999998"/>
    <n v="0.01"/>
    <n v="2"/>
    <n v="3264.8"/>
    <n v="12178.7"/>
    <n v="71"/>
    <n v="9447"/>
    <n v="140"/>
    <n v="1130"/>
    <n v="0"/>
    <x v="257"/>
    <s v=""/>
    <s v=""/>
  </r>
  <r>
    <x v="310"/>
    <x v="352"/>
    <s v="Paragliding Cross Country"/>
    <m/>
    <n v="1"/>
    <n v="0.80700000000000005"/>
    <n v="0.27600000000000002"/>
    <n v="0.01"/>
    <n v="3"/>
    <n v="745.8"/>
    <n v="7885.1"/>
    <n v="44"/>
    <n v="9447"/>
    <n v="140"/>
    <n v="1130"/>
    <n v="0"/>
    <x v="256"/>
    <s v=""/>
    <s v=""/>
  </r>
  <r>
    <x v="311"/>
    <x v="353"/>
    <s v="Paragliding Cross Country"/>
    <m/>
    <n v="1"/>
    <n v="1.2"/>
    <n v="0.35299999999999998"/>
    <n v="0.01"/>
    <n v="5"/>
    <n v="3207.9"/>
    <n v="16726.099999999999"/>
    <n v="104"/>
    <n v="9192"/>
    <n v="137"/>
    <n v="1131"/>
    <n v="0"/>
    <x v="252"/>
    <s v=""/>
    <s v=""/>
  </r>
  <r>
    <x v="312"/>
    <x v="354"/>
    <s v="Paragliding Cross Country"/>
    <m/>
    <n v="0.8"/>
    <n v="0.42199999999999999"/>
    <n v="0.3"/>
    <n v="8.9999999999999993E-3"/>
    <n v="2"/>
    <n v="296.10000000000002"/>
    <n v="2377.4"/>
    <n v="12"/>
    <n v="9439"/>
    <n v="140"/>
    <n v="1136"/>
    <n v="0"/>
    <x v="255"/>
    <s v=""/>
    <s v=""/>
  </r>
  <r>
    <x v="313"/>
    <x v="355"/>
    <s v="Paragliding Cross Country"/>
    <m/>
    <n v="1"/>
    <n v="0.89500000000000002"/>
    <n v="0.40799999999999997"/>
    <n v="8.9999999999999993E-3"/>
    <n v="5"/>
    <n v="2463"/>
    <n v="9451.5"/>
    <n v="54"/>
    <n v="9439"/>
    <n v="140"/>
    <n v="1136"/>
    <n v="0"/>
    <x v="257"/>
    <s v=""/>
    <s v=""/>
  </r>
  <r>
    <x v="314"/>
    <x v="356"/>
    <s v="Paragliding Cross Country"/>
    <m/>
    <n v="0.8"/>
    <n v="0.72"/>
    <n v="0.32200000000000001"/>
    <n v="8.9999999999999993E-3"/>
    <n v="2"/>
    <n v="1004.8"/>
    <n v="6605.3"/>
    <n v="35"/>
    <n v="9439"/>
    <n v="140"/>
    <n v="1136"/>
    <n v="0"/>
    <x v="256"/>
    <s v=""/>
    <s v=""/>
  </r>
  <r>
    <x v="315"/>
    <x v="357"/>
    <s v="Paragliding Cross Country"/>
    <m/>
    <n v="0.8"/>
    <n v="0.72499999999999998"/>
    <n v="0.52200000000000002"/>
    <n v="8.9999999999999993E-3"/>
    <n v="2"/>
    <n v="2659.5"/>
    <n v="6605.3"/>
    <n v="36"/>
    <n v="9438"/>
    <n v="138"/>
    <n v="1137"/>
    <n v="0"/>
    <x v="257"/>
    <s v=""/>
    <s v=""/>
  </r>
  <r>
    <x v="316"/>
    <x v="358"/>
    <s v="Paragliding Cross Country"/>
    <m/>
    <n v="1"/>
    <n v="1.2"/>
    <n v="0.46600000000000003"/>
    <n v="8.9999999999999993E-3"/>
    <n v="4"/>
    <n v="6098.6"/>
    <n v="18330.099999999999"/>
    <n v="116"/>
    <n v="9438"/>
    <n v="138"/>
    <n v="1137"/>
    <n v="0"/>
    <x v="252"/>
    <s v=""/>
    <s v=""/>
  </r>
  <r>
    <x v="317"/>
    <x v="359"/>
    <s v="Paragliding Cross Country"/>
    <m/>
    <n v="1"/>
    <n v="1.2"/>
    <n v="0.34100000000000003"/>
    <n v="8.9999999999999993E-3"/>
    <n v="4"/>
    <n v="3191.5"/>
    <n v="18065"/>
    <n v="114"/>
    <n v="9438"/>
    <n v="138"/>
    <n v="1137"/>
    <n v="0"/>
    <x v="252"/>
    <s v=""/>
    <s v=""/>
  </r>
  <r>
    <x v="317"/>
    <x v="360"/>
    <s v="Paragliding Cross Country"/>
    <m/>
    <n v="1"/>
    <n v="1.0609999999999999"/>
    <n v="0.38100000000000001"/>
    <n v="8.9999999999999993E-3"/>
    <n v="4"/>
    <n v="2957.5"/>
    <n v="13064.8"/>
    <n v="77"/>
    <n v="9438"/>
    <n v="138"/>
    <n v="1137"/>
    <n v="0"/>
    <x v="252"/>
    <s v=""/>
    <s v=""/>
  </r>
  <r>
    <x v="318"/>
    <x v="361"/>
    <s v="Paragliding Cross Country"/>
    <m/>
    <n v="1"/>
    <n v="0.79600000000000004"/>
    <n v="0.28699999999999998"/>
    <n v="8.0000000000000002E-3"/>
    <n v="3"/>
    <n v="859.2"/>
    <n v="7885.1"/>
    <n v="43"/>
    <n v="9095"/>
    <n v="134"/>
    <n v="1143"/>
    <n v="0"/>
    <x v="256"/>
    <s v=""/>
    <s v=""/>
  </r>
  <r>
    <x v="318"/>
    <x v="362"/>
    <s v="Paragliding Cross Country"/>
    <m/>
    <n v="1"/>
    <n v="0.95599999999999996"/>
    <n v="0.59199999999999997"/>
    <n v="8.0000000000000002E-3"/>
    <n v="3"/>
    <n v="5233.8"/>
    <n v="10678.3"/>
    <n v="62"/>
    <n v="9095"/>
    <n v="134"/>
    <n v="1143"/>
    <n v="0"/>
    <x v="252"/>
    <s v=""/>
    <s v=""/>
  </r>
  <r>
    <x v="319"/>
    <x v="363"/>
    <s v="Paragliding Cross Country"/>
    <m/>
    <n v="1"/>
    <n v="0.64300000000000002"/>
    <n v="0.39200000000000002"/>
    <n v="8.0000000000000002E-3"/>
    <n v="4"/>
    <n v="1267.8"/>
    <n v="5276.3"/>
    <n v="28"/>
    <n v="9012"/>
    <n v="133"/>
    <n v="1144"/>
    <n v="0"/>
    <x v="256"/>
    <s v=""/>
    <s v=""/>
  </r>
  <r>
    <x v="320"/>
    <x v="364"/>
    <s v="Paragliding Cross Country"/>
    <m/>
    <n v="1"/>
    <n v="0.92500000000000004"/>
    <n v="0.33300000000000002"/>
    <n v="8.0000000000000002E-3"/>
    <n v="7"/>
    <n v="1674.4"/>
    <n v="10066.700000000001"/>
    <n v="58"/>
    <n v="9012"/>
    <n v="133"/>
    <n v="1144"/>
    <n v="0"/>
    <x v="256"/>
    <s v=""/>
    <s v=""/>
  </r>
  <r>
    <x v="321"/>
    <x v="365"/>
    <s v="Paragliding Cross Country"/>
    <m/>
    <n v="1"/>
    <n v="1.2"/>
    <n v="0.51300000000000001"/>
    <n v="8.0000000000000002E-3"/>
    <n v="3"/>
    <n v="8089"/>
    <n v="20689.8"/>
    <n v="134"/>
    <n v="8926"/>
    <n v="131"/>
    <n v="1145"/>
    <n v="0"/>
    <x v="249"/>
    <s v=""/>
    <s v=""/>
  </r>
  <r>
    <x v="322"/>
    <x v="366"/>
    <s v="Paragliding Cross Country"/>
    <m/>
    <n v="0.8"/>
    <n v="0.66500000000000004"/>
    <n v="0.376"/>
    <n v="8.0000000000000002E-3"/>
    <n v="2"/>
    <n v="1236.3"/>
    <n v="5611.7"/>
    <n v="30"/>
    <n v="9025"/>
    <n v="133"/>
    <n v="1150"/>
    <n v="0"/>
    <x v="255"/>
    <s v=""/>
    <s v=""/>
  </r>
  <r>
    <x v="323"/>
    <x v="367"/>
    <s v="Paragliding Cross Country"/>
    <m/>
    <n v="0.8"/>
    <n v="0.38300000000000001"/>
    <n v="0.29199999999999998"/>
    <n v="8.0000000000000002E-3"/>
    <n v="2"/>
    <n v="229.2"/>
    <n v="1996.4"/>
    <n v="10"/>
    <n v="9025"/>
    <n v="133"/>
    <n v="1150"/>
    <n v="0"/>
    <x v="255"/>
    <s v=""/>
    <s v=""/>
  </r>
  <r>
    <x v="324"/>
    <x v="368"/>
    <s v="Paragliding Cross Country"/>
    <m/>
    <n v="1"/>
    <n v="0.77700000000000002"/>
    <n v="0.36399999999999999"/>
    <n v="8.0000000000000002E-3"/>
    <n v="3"/>
    <n v="1551.4"/>
    <n v="7566.7"/>
    <n v="41"/>
    <n v="9025"/>
    <n v="133"/>
    <n v="1150"/>
    <n v="0"/>
    <x v="256"/>
    <s v=""/>
    <s v=""/>
  </r>
  <r>
    <x v="325"/>
    <x v="369"/>
    <s v="Paragliding Cross Country"/>
    <m/>
    <n v="1"/>
    <n v="1.008"/>
    <n v="0.24299999999999999"/>
    <n v="8.0000000000000002E-3"/>
    <n v="5"/>
    <n v="638.29999999999995"/>
    <n v="11881.3"/>
    <n v="69"/>
    <n v="9025"/>
    <n v="133"/>
    <n v="1150"/>
    <n v="0"/>
    <x v="256"/>
    <s v=""/>
    <s v=""/>
  </r>
  <r>
    <x v="325"/>
    <x v="370"/>
    <s v="Paragliding Cross Country"/>
    <m/>
    <n v="1"/>
    <n v="1.2"/>
    <n v="0.71199999999999997"/>
    <n v="8.0000000000000002E-3"/>
    <n v="8"/>
    <n v="12907.7"/>
    <n v="20172.900000000001"/>
    <n v="129"/>
    <n v="9025"/>
    <n v="133"/>
    <n v="1150"/>
    <n v="0"/>
    <x v="242"/>
    <s v=""/>
    <s v=""/>
  </r>
  <r>
    <x v="326"/>
    <x v="371"/>
    <s v="Paragliding Cross Country"/>
    <m/>
    <n v="1"/>
    <n v="1.2"/>
    <n v="0.308"/>
    <n v="8.0000000000000002E-3"/>
    <n v="5"/>
    <n v="2444.5"/>
    <n v="18065"/>
    <n v="113"/>
    <n v="8746"/>
    <n v="128"/>
    <n v="1151"/>
    <n v="0"/>
    <x v="257"/>
    <s v=""/>
    <s v=""/>
  </r>
  <r>
    <x v="326"/>
    <x v="372"/>
    <s v="Paragliding Cross Country"/>
    <m/>
    <n v="1"/>
    <n v="1.2"/>
    <n v="0.41799999999999998"/>
    <n v="8.0000000000000002E-3"/>
    <n v="5"/>
    <n v="5283.1"/>
    <n v="19387.400000000001"/>
    <n v="124"/>
    <n v="8746"/>
    <n v="128"/>
    <n v="1151"/>
    <n v="0"/>
    <x v="252"/>
    <s v=""/>
    <s v=""/>
  </r>
  <r>
    <x v="327"/>
    <x v="373"/>
    <s v="Paragliding Cross Country"/>
    <m/>
    <n v="1"/>
    <n v="0.74"/>
    <n v="0.33900000000000002"/>
    <n v="7.0000000000000001E-3"/>
    <n v="4"/>
    <n v="1153.3"/>
    <n v="6644.8"/>
    <n v="37"/>
    <n v="9004"/>
    <n v="133"/>
    <n v="1158"/>
    <n v="0"/>
    <x v="256"/>
    <s v=""/>
    <s v=""/>
  </r>
  <r>
    <x v="328"/>
    <x v="374"/>
    <s v="Paragliding Cross Country"/>
    <m/>
    <n v="0.8"/>
    <n v="1.2"/>
    <n v="0.78300000000000003"/>
    <n v="7.0000000000000001E-3"/>
    <n v="2"/>
    <n v="13146.8"/>
    <n v="18036.2"/>
    <n v="118"/>
    <n v="9004"/>
    <n v="133"/>
    <n v="1158"/>
    <n v="0"/>
    <x v="252"/>
    <s v=""/>
    <s v=""/>
  </r>
  <r>
    <x v="329"/>
    <x v="375"/>
    <s v="Paragliding Cross Country"/>
    <m/>
    <n v="1"/>
    <n v="1.2"/>
    <n v="0.42499999999999999"/>
    <n v="7.0000000000000001E-3"/>
    <n v="4"/>
    <n v="5861.4"/>
    <n v="20839.900000000001"/>
    <n v="139"/>
    <n v="8849"/>
    <n v="131"/>
    <n v="1159"/>
    <n v="0"/>
    <x v="252"/>
    <s v=""/>
    <s v=""/>
  </r>
  <r>
    <x v="330"/>
    <x v="376"/>
    <s v="Paragliding Cross Country"/>
    <m/>
    <n v="1"/>
    <n v="1.0449999999999999"/>
    <n v="0.52600000000000002"/>
    <n v="6.0000000000000001E-3"/>
    <n v="4"/>
    <n v="4909.2"/>
    <n v="12062.1"/>
    <n v="73"/>
    <n v="8815"/>
    <n v="132"/>
    <n v="1163"/>
    <n v="0"/>
    <x v="256"/>
    <s v=""/>
    <s v=""/>
  </r>
  <r>
    <x v="331"/>
    <x v="377"/>
    <s v="Paragliding Cross Country"/>
    <m/>
    <n v="0.5"/>
    <n v="1.0369999999999999"/>
    <n v="0.51700000000000002"/>
    <n v="6.0000000000000001E-3"/>
    <n v="1"/>
    <n v="4674"/>
    <n v="11778.3"/>
    <n v="72"/>
    <n v="8910"/>
    <n v="133"/>
    <n v="1164"/>
    <n v="0"/>
    <x v="256"/>
    <s v=""/>
    <s v=""/>
  </r>
  <r>
    <x v="332"/>
    <x v="378"/>
    <s v="Paragliding Cross Country"/>
    <m/>
    <n v="1"/>
    <n v="1.004"/>
    <n v="0.34100000000000003"/>
    <n v="6.0000000000000001E-3"/>
    <n v="4"/>
    <n v="1978.3"/>
    <n v="11203.6"/>
    <n v="68"/>
    <n v="8967"/>
    <n v="133"/>
    <n v="1166"/>
    <n v="0"/>
    <x v="256"/>
    <s v=""/>
    <s v=""/>
  </r>
  <r>
    <x v="332"/>
    <x v="379"/>
    <s v="Paragliding Cross Country"/>
    <m/>
    <n v="1"/>
    <n v="1.2"/>
    <n v="0.58699999999999997"/>
    <n v="6.0000000000000001E-3"/>
    <n v="4"/>
    <n v="8478.6"/>
    <n v="17513"/>
    <n v="114"/>
    <n v="8967"/>
    <n v="133"/>
    <n v="1166"/>
    <n v="0"/>
    <x v="252"/>
    <s v=""/>
    <s v=""/>
  </r>
  <r>
    <x v="333"/>
    <x v="380"/>
    <s v="Paragliding Cross Country"/>
    <m/>
    <n v="1"/>
    <n v="0.84699999999999998"/>
    <n v="0.47"/>
    <n v="6.0000000000000001E-3"/>
    <n v="3"/>
    <n v="2773.5"/>
    <n v="8208.9"/>
    <n v="48"/>
    <n v="8843"/>
    <n v="132"/>
    <n v="1169"/>
    <n v="0"/>
    <x v="256"/>
    <s v=""/>
    <s v=""/>
  </r>
  <r>
    <x v="334"/>
    <x v="381"/>
    <s v="Paragliding Cross Country"/>
    <m/>
    <n v="0.5"/>
    <n v="0.58899999999999997"/>
    <n v="0.35599999999999998"/>
    <n v="6.0000000000000001E-3"/>
    <n v="1"/>
    <n v="851.7"/>
    <n v="4356.8999999999996"/>
    <n v="23"/>
    <n v="8871"/>
    <n v="134"/>
    <n v="1171"/>
    <n v="0"/>
    <x v="255"/>
    <s v=""/>
    <s v=""/>
  </r>
  <r>
    <x v="335"/>
    <x v="382"/>
    <s v="Paragliding Cross Country"/>
    <m/>
    <n v="1"/>
    <n v="0.76700000000000002"/>
    <n v="0.38300000000000001"/>
    <n v="6.0000000000000001E-3"/>
    <n v="3"/>
    <n v="1587.9"/>
    <n v="6960.2"/>
    <n v="39"/>
    <n v="8871"/>
    <n v="134"/>
    <n v="1171"/>
    <n v="0"/>
    <x v="256"/>
    <s v=""/>
    <s v=""/>
  </r>
  <r>
    <x v="336"/>
    <x v="383"/>
    <s v="Paragliding Cross Country"/>
    <m/>
    <n v="1"/>
    <n v="0.42499999999999999"/>
    <n v="0.27200000000000002"/>
    <n v="6.0000000000000001E-3"/>
    <n v="3"/>
    <n v="204.3"/>
    <n v="2256.4"/>
    <n v="12"/>
    <n v="8871"/>
    <n v="134"/>
    <n v="1171"/>
    <n v="0"/>
    <x v="255"/>
    <s v=""/>
    <s v=""/>
  </r>
  <r>
    <x v="336"/>
    <x v="384"/>
    <s v="Paragliding Cross Country"/>
    <m/>
    <n v="0.8"/>
    <n v="0.89500000000000002"/>
    <n v="0.65300000000000002"/>
    <n v="6.0000000000000001E-3"/>
    <n v="2"/>
    <n v="5166.8"/>
    <n v="9125.7999999999993"/>
    <n v="53"/>
    <n v="8871"/>
    <n v="134"/>
    <n v="1171"/>
    <n v="0"/>
    <x v="256"/>
    <s v=""/>
    <s v=""/>
  </r>
  <r>
    <x v="337"/>
    <x v="385"/>
    <s v="Paragliding Cross Country"/>
    <m/>
    <n v="1"/>
    <n v="1.1950000000000001"/>
    <n v="0.38200000000000001"/>
    <n v="6.0000000000000001E-3"/>
    <n v="4"/>
    <n v="3431.6"/>
    <n v="15109.5"/>
    <n v="96"/>
    <n v="8744"/>
    <n v="130"/>
    <n v="1172"/>
    <n v="0"/>
    <x v="257"/>
    <s v=""/>
    <s v=""/>
  </r>
  <r>
    <x v="337"/>
    <x v="386"/>
    <s v="Paragliding Cross Country"/>
    <m/>
    <n v="1"/>
    <n v="0.63300000000000001"/>
    <n v="0.29299999999999998"/>
    <n v="6.0000000000000001E-3"/>
    <n v="4"/>
    <n v="583"/>
    <n v="5028.8999999999996"/>
    <n v="27"/>
    <n v="8744"/>
    <n v="130"/>
    <n v="1172"/>
    <n v="0"/>
    <x v="255"/>
    <s v=""/>
    <s v=""/>
  </r>
  <r>
    <x v="337"/>
    <x v="387"/>
    <s v="Paragliding Cross Country"/>
    <m/>
    <n v="1"/>
    <n v="1.2"/>
    <n v="0.56799999999999995"/>
    <n v="6.0000000000000001E-3"/>
    <n v="4"/>
    <n v="7562.3"/>
    <n v="16453.3"/>
    <n v="106"/>
    <n v="8744"/>
    <n v="130"/>
    <n v="1172"/>
    <n v="0"/>
    <x v="257"/>
    <s v=""/>
    <s v=""/>
  </r>
  <r>
    <x v="338"/>
    <x v="388"/>
    <s v="Paragliding Cross Country"/>
    <m/>
    <n v="1"/>
    <n v="1.1180000000000001"/>
    <n v="0.36499999999999999"/>
    <n v="6.0000000000000001E-3"/>
    <n v="7"/>
    <n v="2773.9"/>
    <n v="13461.8"/>
    <n v="84"/>
    <n v="8744"/>
    <n v="130"/>
    <n v="1172"/>
    <n v="0"/>
    <x v="256"/>
    <s v=""/>
    <s v=""/>
  </r>
  <r>
    <x v="339"/>
    <x v="389"/>
    <s v="Paragliding Cross Country"/>
    <m/>
    <n v="1"/>
    <n v="0.91"/>
    <n v="0.25600000000000001"/>
    <n v="5.0000000000000001E-3"/>
    <n v="3"/>
    <n v="659.9"/>
    <n v="9426.9"/>
    <n v="55"/>
    <n v="8622"/>
    <n v="130"/>
    <n v="1177"/>
    <n v="0"/>
    <x v="255"/>
    <s v=""/>
    <s v=""/>
  </r>
  <r>
    <x v="340"/>
    <x v="390"/>
    <s v="Paragliding Cross Country"/>
    <m/>
    <n v="1"/>
    <n v="1.169"/>
    <n v="0.59499999999999997"/>
    <n v="5.0000000000000001E-3"/>
    <n v="4"/>
    <n v="7193.2"/>
    <n v="14565.2"/>
    <n v="91"/>
    <n v="8727"/>
    <n v="131"/>
    <n v="1178"/>
    <n v="0"/>
    <x v="257"/>
    <s v=""/>
    <s v=""/>
  </r>
  <r>
    <x v="341"/>
    <x v="391"/>
    <s v="Paragliding Cross Country"/>
    <m/>
    <n v="1"/>
    <n v="0.6"/>
    <n v="0.28899999999999998"/>
    <n v="5.0000000000000001E-3"/>
    <n v="3"/>
    <n v="487.4"/>
    <n v="4356.8999999999996"/>
    <n v="24"/>
    <n v="8727"/>
    <n v="131"/>
    <n v="1178"/>
    <n v="0"/>
    <x v="255"/>
    <s v=""/>
    <s v=""/>
  </r>
  <r>
    <x v="342"/>
    <x v="392"/>
    <s v="Paragliding Cross Country"/>
    <m/>
    <n v="1"/>
    <n v="1.2"/>
    <n v="0.68400000000000005"/>
    <n v="5.0000000000000001E-3"/>
    <n v="6"/>
    <n v="10913.5"/>
    <n v="18036.2"/>
    <n v="118"/>
    <n v="8612"/>
    <n v="129"/>
    <n v="1179"/>
    <n v="0"/>
    <x v="256"/>
    <s v=""/>
    <s v=""/>
  </r>
  <r>
    <x v="343"/>
    <x v="393"/>
    <s v="Paragliding Cross Country"/>
    <m/>
    <n v="1"/>
    <n v="0.74"/>
    <n v="0.31900000000000001"/>
    <n v="5.0000000000000001E-3"/>
    <n v="3"/>
    <n v="943.2"/>
    <n v="6329.1"/>
    <n v="36"/>
    <n v="8628"/>
    <n v="131"/>
    <n v="1184"/>
    <n v="0"/>
    <x v="255"/>
    <s v=""/>
    <s v=""/>
  </r>
  <r>
    <x v="343"/>
    <x v="394"/>
    <s v="Paragliding Cross Country"/>
    <m/>
    <n v="0.5"/>
    <n v="0.80800000000000005"/>
    <n v="0.40200000000000002"/>
    <n v="5.0000000000000001E-3"/>
    <n v="1"/>
    <n v="1918.2"/>
    <n v="7588.4"/>
    <n v="43"/>
    <n v="8628"/>
    <n v="131"/>
    <n v="1184"/>
    <n v="0"/>
    <x v="255"/>
    <s v=""/>
    <s v=""/>
  </r>
  <r>
    <x v="344"/>
    <x v="395"/>
    <s v="Paragliding Cross Country"/>
    <m/>
    <n v="0.8"/>
    <n v="0.56299999999999994"/>
    <n v="0.60099999999999998"/>
    <n v="5.0000000000000001E-3"/>
    <n v="2"/>
    <n v="2010.9"/>
    <n v="4011.8"/>
    <n v="21"/>
    <n v="8668"/>
    <n v="131"/>
    <n v="1185"/>
    <n v="0"/>
    <x v="255"/>
    <s v=""/>
    <s v=""/>
  </r>
  <r>
    <x v="345"/>
    <x v="396"/>
    <s v="Paragliding Cross Country"/>
    <m/>
    <n v="1"/>
    <n v="0.52200000000000002"/>
    <n v="0.35099999999999998"/>
    <n v="5.0000000000000001E-3"/>
    <n v="5"/>
    <n v="625.9"/>
    <n v="3318.9"/>
    <n v="18"/>
    <n v="8668"/>
    <n v="131"/>
    <n v="1185"/>
    <n v="0"/>
    <x v="255"/>
    <s v=""/>
    <s v=""/>
  </r>
  <r>
    <x v="346"/>
    <x v="397"/>
    <s v="Paragliding Cross Country"/>
    <m/>
    <n v="1"/>
    <n v="0.624"/>
    <n v="0.31"/>
    <n v="5.0000000000000001E-3"/>
    <n v="6"/>
    <n v="643.6"/>
    <n v="4694.6000000000004"/>
    <n v="26"/>
    <n v="8686"/>
    <n v="130"/>
    <n v="1187"/>
    <n v="0"/>
    <x v="255"/>
    <s v=""/>
    <s v=""/>
  </r>
  <r>
    <x v="347"/>
    <x v="398"/>
    <s v="Paragliding Cross Country"/>
    <m/>
    <n v="1"/>
    <n v="0.90500000000000003"/>
    <n v="0.29199999999999998"/>
    <n v="5.0000000000000001E-3"/>
    <n v="5"/>
    <n v="1094.8"/>
    <n v="9521.5"/>
    <n v="55"/>
    <n v="8660"/>
    <n v="129"/>
    <n v="1188"/>
    <n v="0"/>
    <x v="255"/>
    <s v=""/>
    <s v=""/>
  </r>
  <r>
    <x v="348"/>
    <x v="399"/>
    <s v="Paragliding Cross Country"/>
    <m/>
    <n v="1"/>
    <n v="0.97499999999999998"/>
    <n v="0.54"/>
    <n v="4.0000000000000001E-3"/>
    <n v="3"/>
    <n v="4553.3999999999996"/>
    <n v="10725"/>
    <n v="64"/>
    <n v="8958"/>
    <n v="133"/>
    <n v="1192"/>
    <n v="0"/>
    <x v="256"/>
    <s v=""/>
    <s v=""/>
  </r>
  <r>
    <x v="349"/>
    <x v="400"/>
    <s v="Paragliding Cross Country"/>
    <m/>
    <n v="0.5"/>
    <n v="1.2"/>
    <n v="0.46500000000000002"/>
    <n v="4.0000000000000001E-3"/>
    <n v="1"/>
    <n v="7232.6"/>
    <n v="21798.1"/>
    <n v="146"/>
    <n v="8894"/>
    <n v="132"/>
    <n v="1193"/>
    <n v="0"/>
    <x v="255"/>
    <s v=""/>
    <s v=""/>
  </r>
  <r>
    <x v="350"/>
    <x v="401"/>
    <s v="Paragliding Cross Country"/>
    <m/>
    <n v="1"/>
    <n v="1.2"/>
    <n v="0.95099999999999996"/>
    <n v="4.0000000000000001E-3"/>
    <n v="6"/>
    <n v="18337.400000000001"/>
    <n v="19525.5"/>
    <n v="128"/>
    <n v="8894"/>
    <n v="132"/>
    <n v="1193"/>
    <n v="0"/>
    <x v="249"/>
    <s v=""/>
    <s v=""/>
  </r>
  <r>
    <x v="351"/>
    <x v="402"/>
    <s v="Paragliding Cross Country"/>
    <m/>
    <n v="0.8"/>
    <n v="0.79"/>
    <n v="0.503"/>
    <n v="4.0000000000000001E-3"/>
    <n v="2"/>
    <n v="2674.8"/>
    <n v="7064"/>
    <n v="40"/>
    <n v="8914"/>
    <n v="139"/>
    <n v="1199"/>
    <n v="0"/>
    <x v="255"/>
    <s v=""/>
    <s v=""/>
  </r>
  <r>
    <x v="352"/>
    <x v="403"/>
    <s v="Paragliding Cross Country"/>
    <m/>
    <n v="1"/>
    <n v="1.2"/>
    <n v="0.72699999999999998"/>
    <n v="4.0000000000000001E-3"/>
    <n v="4"/>
    <n v="11841"/>
    <n v="17965.3"/>
    <n v="115"/>
    <n v="8874"/>
    <n v="138"/>
    <n v="1201"/>
    <n v="0"/>
    <x v="257"/>
    <s v=""/>
    <s v=""/>
  </r>
  <r>
    <x v="353"/>
    <x v="404"/>
    <s v="Paragliding Cross Country"/>
    <m/>
    <n v="0.8"/>
    <n v="0.79700000000000004"/>
    <n v="0.33800000000000002"/>
    <n v="4.0000000000000001E-3"/>
    <n v="2"/>
    <n v="1273.5999999999999"/>
    <n v="7380"/>
    <n v="41"/>
    <n v="9043"/>
    <n v="140"/>
    <n v="1206"/>
    <n v="0"/>
    <x v="255"/>
    <s v=""/>
    <s v=""/>
  </r>
  <r>
    <x v="354"/>
    <x v="405"/>
    <s v="Paragliding Cross Country"/>
    <m/>
    <n v="1"/>
    <n v="0.58399999999999996"/>
    <n v="0.39200000000000002"/>
    <n v="4.0000000000000001E-3"/>
    <n v="5"/>
    <n v="976.5"/>
    <n v="4066.4"/>
    <n v="22"/>
    <n v="9043"/>
    <n v="140"/>
    <n v="1206"/>
    <n v="0"/>
    <x v="255"/>
    <s v=""/>
    <s v=""/>
  </r>
  <r>
    <x v="355"/>
    <x v="406"/>
    <s v="Paragliding Cross Country"/>
    <m/>
    <n v="0.5"/>
    <n v="0.755"/>
    <n v="0.38400000000000001"/>
    <n v="3.0000000000000001E-3"/>
    <n v="1"/>
    <n v="1551.8"/>
    <n v="6744.7"/>
    <n v="37"/>
    <n v="9290"/>
    <n v="143"/>
    <n v="1213"/>
    <n v="0"/>
    <x v="258"/>
    <s v=""/>
    <s v=""/>
  </r>
  <r>
    <x v="356"/>
    <x v="407"/>
    <s v="Paragliding Cross Country"/>
    <m/>
    <n v="1"/>
    <n v="1.2"/>
    <n v="0.38800000000000001"/>
    <n v="3.0000000000000001E-3"/>
    <n v="3"/>
    <n v="4404.8"/>
    <n v="18752.2"/>
    <n v="121"/>
    <n v="9290"/>
    <n v="143"/>
    <n v="1213"/>
    <n v="0"/>
    <x v="255"/>
    <s v=""/>
    <s v=""/>
  </r>
  <r>
    <x v="357"/>
    <x v="408"/>
    <s v="Paragliding Cross Country"/>
    <m/>
    <n v="0.8"/>
    <n v="0.86799999999999999"/>
    <n v="0.35399999999999998"/>
    <n v="3.0000000000000001E-3"/>
    <n v="2"/>
    <n v="1653"/>
    <n v="8612.6"/>
    <n v="49"/>
    <n v="9290"/>
    <n v="143"/>
    <n v="1213"/>
    <n v="0"/>
    <x v="255"/>
    <s v=""/>
    <s v=""/>
  </r>
  <r>
    <x v="358"/>
    <x v="409"/>
    <s v="Paragliding Cross Country"/>
    <m/>
    <n v="0.5"/>
    <n v="1.2"/>
    <n v="0.78700000000000003"/>
    <n v="3.0000000000000001E-3"/>
    <n v="1"/>
    <n v="11620.9"/>
    <n v="15827.3"/>
    <n v="100"/>
    <n v="9290"/>
    <n v="143"/>
    <n v="1213"/>
    <n v="0"/>
    <x v="258"/>
    <s v=""/>
    <s v=""/>
  </r>
  <r>
    <x v="359"/>
    <x v="410"/>
    <s v="Paragliding Cross Country"/>
    <m/>
    <n v="0.5"/>
    <n v="0.77800000000000002"/>
    <n v="0.36"/>
    <n v="3.0000000000000001E-3"/>
    <n v="1"/>
    <n v="1415.1"/>
    <n v="7064"/>
    <n v="39"/>
    <n v="9016"/>
    <n v="140"/>
    <n v="1217"/>
    <n v="0"/>
    <x v="258"/>
    <s v=""/>
    <s v=""/>
  </r>
  <r>
    <x v="360"/>
    <x v="411"/>
    <s v="Paragliding Cross Country"/>
    <m/>
    <n v="1"/>
    <n v="0.54500000000000004"/>
    <n v="0.25"/>
    <n v="3.0000000000000001E-3"/>
    <n v="4"/>
    <n v="226.5"/>
    <n v="3591.3"/>
    <n v="19"/>
    <n v="9027"/>
    <n v="141"/>
    <n v="1219"/>
    <n v="0"/>
    <x v="258"/>
    <s v=""/>
    <s v=""/>
  </r>
  <r>
    <x v="361"/>
    <x v="412"/>
    <s v="Paragliding Cross Country"/>
    <m/>
    <n v="1"/>
    <n v="0.41399999999999998"/>
    <n v="0.254"/>
    <n v="3.0000000000000001E-3"/>
    <n v="3"/>
    <n v="153.1"/>
    <n v="2283"/>
    <n v="11"/>
    <n v="9008"/>
    <n v="140"/>
    <n v="1220"/>
    <n v="0"/>
    <x v="258"/>
    <s v=""/>
    <s v=""/>
  </r>
  <r>
    <x v="362"/>
    <x v="413"/>
    <s v="Paragliding Cross Country"/>
    <m/>
    <n v="0.8"/>
    <n v="0.88100000000000001"/>
    <n v="0.38800000000000001"/>
    <n v="3.0000000000000001E-3"/>
    <n v="2"/>
    <n v="1937.5"/>
    <n v="8228.2000000000007"/>
    <n v="50"/>
    <n v="9008"/>
    <n v="140"/>
    <n v="1220"/>
    <n v="0"/>
    <x v="255"/>
    <s v=""/>
    <s v=""/>
  </r>
  <r>
    <x v="363"/>
    <x v="414"/>
    <s v="Paragliding Cross Country"/>
    <m/>
    <n v="1"/>
    <n v="0.70499999999999996"/>
    <n v="0.33700000000000002"/>
    <n v="3.0000000000000001E-3"/>
    <n v="3"/>
    <n v="940.6"/>
    <n v="5495.5"/>
    <n v="32"/>
    <n v="9008"/>
    <n v="140"/>
    <n v="1220"/>
    <n v="0"/>
    <x v="255"/>
    <s v=""/>
    <s v=""/>
  </r>
  <r>
    <x v="364"/>
    <x v="415"/>
    <s v="Paragliding Cross Country"/>
    <n v="9"/>
    <n v="1"/>
    <n v="1.129"/>
    <n v="0.58899999999999997"/>
    <n v="3.0000000000000001E-3"/>
    <n v="3"/>
    <n v="6622.5"/>
    <n v="13612.3"/>
    <n v="83"/>
    <n v="8915"/>
    <n v="137"/>
    <n v="1221"/>
    <n v="0"/>
    <x v="255"/>
    <n v="0"/>
    <n v="0"/>
  </r>
  <r>
    <x v="365"/>
    <x v="416"/>
    <s v="Paragliding Cross Country"/>
    <m/>
    <n v="0.8"/>
    <n v="0.92700000000000005"/>
    <n v="0.65300000000000002"/>
    <n v="3.0000000000000001E-3"/>
    <n v="2"/>
    <n v="5164.7"/>
    <n v="9111.2999999999993"/>
    <n v="56"/>
    <n v="8929"/>
    <n v="137"/>
    <n v="1223"/>
    <n v="0"/>
    <x v="258"/>
    <s v=""/>
    <s v=""/>
  </r>
  <r>
    <x v="366"/>
    <x v="417"/>
    <s v="Paragliding Cross Country"/>
    <m/>
    <n v="0.4"/>
    <n v="0"/>
    <n v="0.5"/>
    <n v="0"/>
    <m/>
    <n v="1"/>
    <n v="0"/>
    <m/>
    <n v="9161"/>
    <n v="141"/>
    <n v="1232"/>
    <m/>
    <x v="175"/>
    <s v=""/>
    <s v=""/>
  </r>
  <r>
    <x v="367"/>
    <x v="418"/>
    <s v="Paragliding Cross Country"/>
    <m/>
    <n v="0.8"/>
    <n v="0.92200000000000004"/>
    <n v="0.39100000000000001"/>
    <n v="3.0000000000000001E-3"/>
    <n v="2"/>
    <n v="2171.9"/>
    <n v="9111.2999999999993"/>
    <n v="55"/>
    <n v="9183"/>
    <n v="142"/>
    <n v="1233"/>
    <n v="0"/>
    <x v="255"/>
    <s v=""/>
    <s v=""/>
  </r>
  <r>
    <x v="368"/>
    <x v="419"/>
    <s v="Paragliding Cross Country"/>
    <m/>
    <n v="1"/>
    <n v="1.2"/>
    <n v="0.91500000000000004"/>
    <n v="3.0000000000000001E-3"/>
    <n v="4"/>
    <n v="19335.5"/>
    <n v="21637.1"/>
    <n v="149"/>
    <n v="9183"/>
    <n v="142"/>
    <n v="1233"/>
    <n v="0"/>
    <x v="257"/>
    <s v=""/>
    <s v=""/>
  </r>
  <r>
    <x v="369"/>
    <x v="420"/>
    <s v="Paragliding Cross Country"/>
    <m/>
    <n v="0.5"/>
    <n v="0.77800000000000002"/>
    <n v="0.39300000000000002"/>
    <n v="3.0000000000000001E-3"/>
    <n v="1"/>
    <n v="1621.2"/>
    <n v="6723.5"/>
    <n v="39"/>
    <n v="9095"/>
    <n v="141"/>
    <n v="1234"/>
    <n v="0"/>
    <x v="258"/>
    <s v=""/>
    <s v=""/>
  </r>
  <r>
    <x v="370"/>
    <x v="421"/>
    <s v="Paragliding Cross Country"/>
    <m/>
    <n v="1"/>
    <n v="0.30499999999999999"/>
    <n v="0.25"/>
    <n v="3.0000000000000001E-3"/>
    <n v="4"/>
    <n v="71.599999999999994"/>
    <n v="1146.3"/>
    <n v="6"/>
    <n v="9116"/>
    <n v="141"/>
    <n v="1238"/>
    <n v="0"/>
    <x v="258"/>
    <s v=""/>
    <s v=""/>
  </r>
  <r>
    <x v="371"/>
    <x v="422"/>
    <s v="Paragliding Cross Country"/>
    <m/>
    <n v="0.8"/>
    <n v="0.754"/>
    <n v="0.35299999999999998"/>
    <n v="2E-3"/>
    <n v="2"/>
    <n v="1228.2"/>
    <n v="6417.5"/>
    <n v="37"/>
    <n v="9254"/>
    <n v="142"/>
    <n v="1241"/>
    <n v="0"/>
    <x v="258"/>
    <s v=""/>
    <s v=""/>
  </r>
  <r>
    <x v="371"/>
    <x v="423"/>
    <s v="Paragliding Cross Country"/>
    <m/>
    <n v="1"/>
    <n v="0.78400000000000003"/>
    <n v="0.44500000000000001"/>
    <n v="2E-3"/>
    <n v="3"/>
    <n v="2062.6999999999998"/>
    <n v="6723.5"/>
    <n v="40"/>
    <n v="9254"/>
    <n v="142"/>
    <n v="1241"/>
    <n v="0"/>
    <x v="255"/>
    <s v=""/>
    <s v=""/>
  </r>
  <r>
    <x v="372"/>
    <x v="424"/>
    <s v="Paragliding Cross Country"/>
    <m/>
    <n v="1"/>
    <n v="0.59199999999999997"/>
    <n v="0.34499999999999997"/>
    <n v="2E-3"/>
    <n v="4"/>
    <n v="770.4"/>
    <n v="4239.8999999999996"/>
    <n v="23"/>
    <n v="9177"/>
    <n v="140"/>
    <n v="1242"/>
    <n v="0"/>
    <x v="258"/>
    <s v=""/>
    <s v=""/>
  </r>
  <r>
    <x v="373"/>
    <x v="425"/>
    <s v="Paragliding Cross Country"/>
    <m/>
    <n v="1"/>
    <n v="1.2"/>
    <n v="0.45200000000000001"/>
    <n v="2E-3"/>
    <n v="6"/>
    <n v="5884.1"/>
    <n v="18655.5"/>
    <n v="125"/>
    <n v="9177"/>
    <n v="140"/>
    <n v="1242"/>
    <n v="0"/>
    <x v="255"/>
    <s v=""/>
    <s v=""/>
  </r>
  <r>
    <x v="374"/>
    <x v="426"/>
    <s v="Paragliding Cross Country"/>
    <m/>
    <n v="1"/>
    <n v="0.74199999999999999"/>
    <n v="0.23899999999999999"/>
    <n v="2E-3"/>
    <n v="4"/>
    <n v="299.60000000000002"/>
    <n v="6110.9"/>
    <n v="36"/>
    <n v="9029"/>
    <n v="138"/>
    <n v="1245"/>
    <n v="0"/>
    <x v="258"/>
    <s v=""/>
    <s v=""/>
  </r>
  <r>
    <x v="375"/>
    <x v="427"/>
    <s v="Paragliding Cross Country"/>
    <m/>
    <n v="0.8"/>
    <n v="1.165"/>
    <n v="0.68200000000000005"/>
    <n v="2E-3"/>
    <n v="2"/>
    <n v="8388.2000000000007"/>
    <n v="13910.2"/>
    <n v="90"/>
    <n v="9216"/>
    <n v="139"/>
    <n v="1248"/>
    <n v="0"/>
    <x v="255"/>
    <s v=""/>
    <s v=""/>
  </r>
  <r>
    <x v="376"/>
    <x v="428"/>
    <s v="Paragliding Cross Country"/>
    <m/>
    <n v="1"/>
    <n v="0.999"/>
    <n v="0.47899999999999998"/>
    <n v="2E-3"/>
    <n v="3"/>
    <n v="3548.9"/>
    <n v="10177.700000000001"/>
    <n v="66"/>
    <n v="9126"/>
    <n v="138"/>
    <n v="1255"/>
    <n v="0"/>
    <x v="255"/>
    <s v=""/>
    <s v=""/>
  </r>
  <r>
    <x v="377"/>
    <x v="429"/>
    <s v="Paragliding Cross Country"/>
    <m/>
    <n v="1"/>
    <n v="1.2"/>
    <n v="0.94399999999999995"/>
    <n v="2E-3"/>
    <n v="9"/>
    <n v="16419.400000000001"/>
    <n v="17662.7"/>
    <n v="123"/>
    <n v="9060"/>
    <n v="137"/>
    <n v="1256"/>
    <n v="0"/>
    <x v="255"/>
    <s v=""/>
    <s v=""/>
  </r>
  <r>
    <x v="378"/>
    <x v="430"/>
    <s v="Paragliding Cross Country"/>
    <m/>
    <n v="0.8"/>
    <n v="0.82799999999999996"/>
    <n v="0.373"/>
    <n v="2E-3"/>
    <n v="2"/>
    <n v="1594.9"/>
    <n v="7371.5"/>
    <n v="45"/>
    <n v="8937"/>
    <n v="136"/>
    <n v="1262"/>
    <n v="0"/>
    <x v="258"/>
    <s v=""/>
    <s v=""/>
  </r>
  <r>
    <x v="379"/>
    <x v="431"/>
    <s v="Paragliding Cross Country"/>
    <m/>
    <n v="1"/>
    <n v="0.66500000000000004"/>
    <n v="0.4"/>
    <n v="2E-3"/>
    <n v="4"/>
    <n v="1244.2"/>
    <n v="4981.6000000000004"/>
    <n v="29"/>
    <n v="8927"/>
    <n v="136"/>
    <n v="1277"/>
    <n v="0"/>
    <x v="255"/>
    <s v=""/>
    <s v=""/>
  </r>
  <r>
    <x v="380"/>
    <x v="432"/>
    <s v="Paragliding Cross Country"/>
    <m/>
    <n v="1"/>
    <n v="1.2"/>
    <n v="0.72199999999999998"/>
    <n v="1E-3"/>
    <n v="3"/>
    <n v="11044.7"/>
    <n v="16934.900000000001"/>
    <n v="118"/>
    <n v="8898"/>
    <n v="135"/>
    <n v="1280"/>
    <n v="0"/>
    <x v="255"/>
    <s v=""/>
    <s v=""/>
  </r>
  <r>
    <x v="381"/>
    <x v="433"/>
    <s v="Paragliding Cross Country"/>
    <m/>
    <n v="1"/>
    <n v="0.77900000000000003"/>
    <n v="0.34200000000000003"/>
    <n v="1E-3"/>
    <n v="4"/>
    <n v="1167.5"/>
    <n v="6567.6"/>
    <n v="40"/>
    <n v="8898"/>
    <n v="135"/>
    <n v="1280"/>
    <n v="0"/>
    <x v="258"/>
    <s v=""/>
    <s v=""/>
  </r>
  <r>
    <x v="382"/>
    <x v="434"/>
    <s v="Paragliding Cross Country"/>
    <m/>
    <n v="0.5"/>
    <n v="0.59"/>
    <n v="0.23799999999999999"/>
    <n v="1E-3"/>
    <n v="1"/>
    <n v="197"/>
    <n v="4114.2"/>
    <n v="23"/>
    <n v="8863"/>
    <n v="134"/>
    <n v="1290"/>
    <n v="0"/>
    <x v="258"/>
    <s v=""/>
    <s v=""/>
  </r>
  <r>
    <x v="383"/>
    <x v="435"/>
    <s v="Paragliding Cross Country"/>
    <m/>
    <n v="0.5"/>
    <n v="1.1619999999999999"/>
    <n v="0.46600000000000003"/>
    <n v="1E-3"/>
    <n v="1"/>
    <n v="4502.3999999999996"/>
    <n v="13524.6"/>
    <n v="90"/>
    <n v="9060"/>
    <n v="136"/>
    <n v="1298"/>
    <n v="0"/>
    <x v="258"/>
    <s v=""/>
    <s v=""/>
  </r>
  <r>
    <x v="384"/>
    <x v="436"/>
    <s v="Paragliding Cross Country"/>
    <m/>
    <n v="1"/>
    <n v="0.82199999999999995"/>
    <n v="0.46899999999999997"/>
    <n v="1E-3"/>
    <n v="7"/>
    <n v="2508.3000000000002"/>
    <n v="7447.8"/>
    <n v="45"/>
    <n v="9060"/>
    <n v="136"/>
    <n v="1298"/>
    <n v="0"/>
    <x v="258"/>
    <s v=""/>
    <s v=""/>
  </r>
  <r>
    <x v="385"/>
    <x v="437"/>
    <s v="Paragliding Cross Country"/>
    <m/>
    <n v="1"/>
    <n v="0.66"/>
    <n v="0.32200000000000001"/>
    <n v="1E-3"/>
    <n v="5"/>
    <n v="767.8"/>
    <n v="5048.7"/>
    <n v="29"/>
    <n v="9036"/>
    <n v="136"/>
    <n v="1305"/>
    <n v="0"/>
    <x v="258"/>
    <s v=""/>
    <s v=""/>
  </r>
  <r>
    <x v="386"/>
    <x v="438"/>
    <s v="Paragliding Cross Country"/>
    <m/>
    <n v="1"/>
    <n v="1.097"/>
    <n v="0.34200000000000003"/>
    <n v="1E-3"/>
    <n v="4"/>
    <n v="2159.1"/>
    <n v="12189.2"/>
    <n v="80"/>
    <n v="9036"/>
    <n v="136"/>
    <n v="1305"/>
    <n v="0"/>
    <x v="258"/>
    <s v=""/>
    <s v=""/>
  </r>
  <r>
    <x v="387"/>
    <x v="439"/>
    <s v="Paragliding Cross Country"/>
    <m/>
    <n v="1"/>
    <n v="1.2"/>
    <n v="0.64500000000000002"/>
    <n v="1E-3"/>
    <n v="5"/>
    <n v="10608.2"/>
    <n v="19084.3"/>
    <n v="131"/>
    <n v="9026"/>
    <n v="135"/>
    <n v="1312"/>
    <n v="0"/>
    <x v="255"/>
    <s v=""/>
    <s v=""/>
  </r>
  <r>
    <x v="388"/>
    <x v="440"/>
    <m/>
    <m/>
    <m/>
    <m/>
    <m/>
    <m/>
    <m/>
    <m/>
    <m/>
    <m/>
    <m/>
    <m/>
    <m/>
    <m/>
    <x v="175"/>
    <s v=""/>
    <s v=""/>
  </r>
  <r>
    <x v="389"/>
    <x v="440"/>
    <m/>
    <m/>
    <m/>
    <m/>
    <m/>
    <m/>
    <m/>
    <m/>
    <m/>
    <m/>
    <m/>
    <m/>
    <m/>
    <m/>
    <x v="175"/>
    <s v=""/>
    <s v=""/>
  </r>
  <r>
    <x v="390"/>
    <x v="440"/>
    <m/>
    <m/>
    <m/>
    <m/>
    <m/>
    <m/>
    <m/>
    <m/>
    <m/>
    <m/>
    <m/>
    <m/>
    <m/>
    <m/>
    <x v="17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19017C-409D-4C08-8B77-D607013F6ADC}" name="PivotTable4" cacheId="157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3:D112" firstHeaderRow="0" firstDataRow="1" firstDataCol="2" rowPageCount="1" colPageCount="1"/>
  <pivotFields count="19">
    <pivotField axis="axisPage" compact="0" outline="0" multipleItemSelectionAllowed="1" showAll="0" defaultSubtotal="0">
      <items count="391">
        <item h="1" x="389"/>
        <item h="1" x="387"/>
        <item h="1" x="386"/>
        <item h="1" x="385"/>
        <item h="1" x="384"/>
        <item h="1" x="383"/>
        <item h="1" x="382"/>
        <item h="1" x="381"/>
        <item h="1" x="380"/>
        <item h="1" x="379"/>
        <item h="1" x="377"/>
        <item h="1" x="378"/>
        <item h="1" x="376"/>
        <item h="1" x="375"/>
        <item h="1" x="374"/>
        <item h="1" x="373"/>
        <item h="1" x="372"/>
        <item h="1" x="371"/>
        <item h="1" x="370"/>
        <item h="1" x="368"/>
        <item h="1" x="369"/>
        <item h="1" x="367"/>
        <item h="1" x="366"/>
        <item h="1" x="365"/>
        <item h="1" x="360"/>
        <item h="1" x="363"/>
        <item h="1" x="362"/>
        <item h="1" x="364"/>
        <item h="1" x="361"/>
        <item h="1" x="359"/>
        <item h="1" x="358"/>
        <item h="1" x="357"/>
        <item h="1" x="356"/>
        <item h="1" x="355"/>
        <item h="1" x="354"/>
        <item h="1" x="353"/>
        <item h="1" x="352"/>
        <item h="1" x="351"/>
        <item h="1" x="350"/>
        <item h="1" x="349"/>
        <item h="1" x="347"/>
        <item h="1" x="348"/>
        <item h="1" x="346"/>
        <item h="1" x="345"/>
        <item h="1" x="344"/>
        <item h="1" x="343"/>
        <item h="1" x="342"/>
        <item h="1" x="341"/>
        <item h="1" x="340"/>
        <item h="1" x="339"/>
        <item h="1" x="338"/>
        <item h="1" x="337"/>
        <item h="1" x="336"/>
        <item h="1" x="335"/>
        <item h="1" x="334"/>
        <item h="1" x="332"/>
        <item h="1" x="333"/>
        <item h="1" x="330"/>
        <item h="1" x="331"/>
        <item h="1" x="329"/>
        <item h="1" x="328"/>
        <item h="1" x="327"/>
        <item h="1" x="326"/>
        <item h="1" x="325"/>
        <item h="1" x="324"/>
        <item h="1" x="323"/>
        <item h="1" x="322"/>
        <item h="1" x="321"/>
        <item h="1" x="320"/>
        <item h="1" x="319"/>
        <item h="1" x="318"/>
        <item h="1" x="317"/>
        <item h="1" x="314"/>
        <item h="1" x="316"/>
        <item h="1" x="313"/>
        <item h="1" x="315"/>
        <item h="1" x="312"/>
        <item h="1" x="311"/>
        <item h="1" x="310"/>
        <item h="1" x="309"/>
        <item h="1" x="308"/>
        <item h="1" x="307"/>
        <item h="1" x="306"/>
        <item h="1" x="305"/>
        <item h="1" x="303"/>
        <item h="1" x="304"/>
        <item h="1" x="302"/>
        <item h="1" x="300"/>
        <item h="1" x="299"/>
        <item h="1" x="301"/>
        <item h="1" x="294"/>
        <item h="1" x="298"/>
        <item h="1" x="296"/>
        <item h="1" x="297"/>
        <item h="1" x="295"/>
        <item h="1" x="293"/>
        <item h="1" x="292"/>
        <item h="1" x="291"/>
        <item h="1" x="290"/>
        <item h="1" x="288"/>
        <item h="1" x="287"/>
        <item h="1" x="289"/>
        <item h="1" x="286"/>
        <item h="1" x="285"/>
        <item h="1" x="284"/>
        <item h="1" x="283"/>
        <item h="1" x="282"/>
        <item h="1" x="281"/>
        <item h="1" x="280"/>
        <item h="1" x="279"/>
        <item h="1" x="278"/>
        <item h="1" x="277"/>
        <item h="1" x="276"/>
        <item h="1" x="275"/>
        <item h="1" x="274"/>
        <item h="1" x="273"/>
        <item h="1" x="272"/>
        <item h="1" x="271"/>
        <item h="1" x="270"/>
        <item h="1" x="269"/>
        <item h="1" x="268"/>
        <item h="1" x="267"/>
        <item h="1" x="266"/>
        <item h="1" x="265"/>
        <item h="1" x="264"/>
        <item h="1" x="263"/>
        <item h="1" x="262"/>
        <item h="1" x="261"/>
        <item h="1" x="260"/>
        <item h="1" x="259"/>
        <item h="1" x="258"/>
        <item h="1" x="257"/>
        <item h="1" x="256"/>
        <item h="1" x="255"/>
        <item h="1" x="254"/>
        <item h="1" x="253"/>
        <item h="1" x="252"/>
        <item h="1" x="251"/>
        <item h="1" x="250"/>
        <item h="1" x="249"/>
        <item h="1" x="248"/>
        <item h="1" x="247"/>
        <item h="1" x="246"/>
        <item h="1" x="245"/>
        <item h="1" x="244"/>
        <item h="1" x="243"/>
        <item h="1" x="242"/>
        <item h="1" x="241"/>
        <item h="1" x="240"/>
        <item h="1" x="239"/>
        <item h="1" x="238"/>
        <item h="1" x="237"/>
        <item h="1" x="236"/>
        <item h="1" x="235"/>
        <item h="1" x="234"/>
        <item h="1" x="233"/>
        <item h="1" x="232"/>
        <item h="1" x="231"/>
        <item h="1" x="230"/>
        <item h="1" x="225"/>
        <item h="1" x="229"/>
        <item h="1" x="228"/>
        <item h="1" x="227"/>
        <item h="1" x="224"/>
        <item h="1" x="226"/>
        <item h="1" x="223"/>
        <item h="1" x="222"/>
        <item h="1" x="221"/>
        <item h="1" x="220"/>
        <item h="1" x="218"/>
        <item h="1" x="219"/>
        <item h="1" x="217"/>
        <item h="1" x="216"/>
        <item h="1" x="215"/>
        <item h="1" x="214"/>
        <item h="1" x="213"/>
        <item h="1" x="211"/>
        <item h="1" x="212"/>
        <item h="1" x="209"/>
        <item h="1" x="210"/>
        <item h="1" x="207"/>
        <item h="1" x="208"/>
        <item h="1" x="206"/>
        <item h="1" x="204"/>
        <item h="1" x="205"/>
        <item h="1" x="203"/>
        <item h="1" x="202"/>
        <item h="1" x="201"/>
        <item h="1" x="200"/>
        <item h="1" x="199"/>
        <item h="1" x="198"/>
        <item h="1" x="197"/>
        <item h="1" x="196"/>
        <item h="1" x="195"/>
        <item h="1" x="194"/>
        <item h="1" x="193"/>
        <item h="1" x="192"/>
        <item h="1" x="191"/>
        <item h="1" x="190"/>
        <item h="1" x="189"/>
        <item h="1" x="188"/>
        <item h="1" x="187"/>
        <item h="1" x="186"/>
        <item h="1" x="185"/>
        <item h="1" x="184"/>
        <item h="1" x="183"/>
        <item h="1" x="182"/>
        <item h="1" x="181"/>
        <item h="1" x="180"/>
        <item h="1" x="179"/>
        <item h="1" x="177"/>
        <item h="1" x="178"/>
        <item h="1" x="176"/>
        <item h="1" x="175"/>
        <item h="1" x="174"/>
        <item h="1" x="173"/>
        <item h="1" x="172"/>
        <item h="1" x="171"/>
        <item h="1" x="170"/>
        <item h="1" x="169"/>
        <item h="1" x="166"/>
        <item h="1" x="167"/>
        <item h="1" x="165"/>
        <item h="1" x="168"/>
        <item h="1" x="164"/>
        <item h="1" x="163"/>
        <item h="1" x="162"/>
        <item h="1" x="161"/>
        <item h="1" x="160"/>
        <item h="1" x="159"/>
        <item h="1" x="158"/>
        <item h="1" x="157"/>
        <item h="1" x="156"/>
        <item h="1" x="155"/>
        <item h="1" x="154"/>
        <item h="1" x="153"/>
        <item h="1" x="152"/>
        <item h="1" x="151"/>
        <item h="1" x="150"/>
        <item h="1" x="149"/>
        <item h="1" x="147"/>
        <item h="1" x="148"/>
        <item h="1" x="146"/>
        <item h="1" x="145"/>
        <item h="1" x="142"/>
        <item h="1" x="144"/>
        <item h="1" x="143"/>
        <item h="1" x="141"/>
        <item h="1" x="140"/>
        <item h="1" x="139"/>
        <item h="1" x="138"/>
        <item h="1" x="137"/>
        <item h="1" x="136"/>
        <item h="1" x="135"/>
        <item h="1" x="134"/>
        <item h="1" x="131"/>
        <item h="1" x="133"/>
        <item h="1" x="132"/>
        <item h="1" x="130"/>
        <item h="1" x="129"/>
        <item h="1" x="128"/>
        <item h="1" x="123"/>
        <item h="1" x="127"/>
        <item h="1" x="126"/>
        <item h="1" x="125"/>
        <item h="1" x="124"/>
        <item h="1" x="122"/>
        <item h="1" x="121"/>
        <item h="1" x="120"/>
        <item h="1" x="119"/>
        <item h="1" x="117"/>
        <item h="1" x="116"/>
        <item h="1" x="113"/>
        <item h="1" x="114"/>
        <item h="1" x="115"/>
        <item h="1" x="118"/>
        <item h="1" x="112"/>
        <item h="1" x="111"/>
        <item h="1" x="109"/>
        <item h="1" x="110"/>
        <item h="1" x="108"/>
        <item h="1" x="107"/>
        <item h="1" x="106"/>
        <item h="1" x="105"/>
        <item h="1" x="104"/>
        <item h="1" x="103"/>
        <item h="1" x="102"/>
        <item h="1" x="101"/>
        <item h="1" x="99"/>
        <item h="1" x="100"/>
        <item h="1" x="98"/>
        <item h="1" x="97"/>
        <item h="1" x="96"/>
        <item h="1" x="95"/>
        <item h="1" x="93"/>
        <item h="1" x="94"/>
        <item h="1" x="92"/>
        <item h="1" x="91"/>
        <item x="90"/>
        <item x="89"/>
        <item x="88"/>
        <item x="87"/>
        <item x="85"/>
        <item x="86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8"/>
        <item x="69"/>
        <item x="67"/>
        <item x="66"/>
        <item x="65"/>
        <item x="64"/>
        <item x="63"/>
        <item x="62"/>
        <item x="60"/>
        <item x="61"/>
        <item x="59"/>
        <item x="58"/>
        <item x="57"/>
        <item x="56"/>
        <item x="55"/>
        <item x="53"/>
        <item x="54"/>
        <item x="52"/>
        <item x="51"/>
        <item x="50"/>
        <item x="49"/>
        <item x="48"/>
        <item x="46"/>
        <item x="47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8"/>
        <item x="19"/>
        <item x="17"/>
        <item x="16"/>
        <item x="12"/>
        <item x="15"/>
        <item x="14"/>
        <item x="13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388"/>
        <item h="1" x="390"/>
      </items>
    </pivotField>
    <pivotField axis="axisRow" compact="0" outline="0" showAll="0" defaultSubtotal="0">
      <items count="441">
        <item x="369"/>
        <item x="415"/>
        <item x="75"/>
        <item x="143"/>
        <item x="181"/>
        <item x="13"/>
        <item x="344"/>
        <item x="117"/>
        <item x="107"/>
        <item x="376"/>
        <item x="100"/>
        <item x="98"/>
        <item x="115"/>
        <item x="429"/>
        <item x="350"/>
        <item x="381"/>
        <item x="359"/>
        <item x="352"/>
        <item x="354"/>
        <item x="349"/>
        <item x="308"/>
        <item x="423"/>
        <item x="382"/>
        <item x="320"/>
        <item x="394"/>
        <item x="310"/>
        <item x="324"/>
        <item x="401"/>
        <item x="392"/>
        <item x="374"/>
        <item x="425"/>
        <item x="346"/>
        <item x="405"/>
        <item x="312"/>
        <item x="303"/>
        <item x="353"/>
        <item x="277"/>
        <item x="257"/>
        <item x="264"/>
        <item x="239"/>
        <item x="236"/>
        <item x="231"/>
        <item x="240"/>
        <item x="290"/>
        <item x="166"/>
        <item x="150"/>
        <item x="208"/>
        <item x="205"/>
        <item x="165"/>
        <item x="136"/>
        <item x="154"/>
        <item x="59"/>
        <item x="63"/>
        <item x="72"/>
        <item x="94"/>
        <item x="2"/>
        <item x="69"/>
        <item x="8"/>
        <item x="45"/>
        <item x="17"/>
        <item x="12"/>
        <item x="48"/>
        <item x="82"/>
        <item x="64"/>
        <item x="29"/>
        <item x="402"/>
        <item x="80"/>
        <item x="119"/>
        <item x="118"/>
        <item x="36"/>
        <item x="21"/>
        <item x="22"/>
        <item x="30"/>
        <item x="116"/>
        <item x="51"/>
        <item x="426"/>
        <item x="103"/>
        <item x="237"/>
        <item x="146"/>
        <item x="390"/>
        <item x="200"/>
        <item x="288"/>
        <item x="7"/>
        <item x="84"/>
        <item x="44"/>
        <item x="399"/>
        <item x="65"/>
        <item x="311"/>
        <item x="238"/>
        <item x="331"/>
        <item x="9"/>
        <item x="252"/>
        <item x="134"/>
        <item x="20"/>
        <item x="377"/>
        <item x="40"/>
        <item x="409"/>
        <item x="11"/>
        <item x="436"/>
        <item x="388"/>
        <item x="187"/>
        <item x="342"/>
        <item x="248"/>
        <item x="434"/>
        <item x="230"/>
        <item x="227"/>
        <item x="105"/>
        <item x="275"/>
        <item x="211"/>
        <item x="396"/>
        <item x="386"/>
        <item x="215"/>
        <item x="79"/>
        <item x="384"/>
        <item x="427"/>
        <item x="27"/>
        <item x="123"/>
        <item x="14"/>
        <item x="406"/>
        <item x="430"/>
        <item x="5"/>
        <item x="375"/>
        <item x="171"/>
        <item x="260"/>
        <item x="397"/>
        <item x="204"/>
        <item x="1"/>
        <item x="163"/>
        <item x="371"/>
        <item x="301"/>
        <item x="68"/>
        <item x="90"/>
        <item x="296"/>
        <item x="221"/>
        <item x="102"/>
        <item x="379"/>
        <item x="156"/>
        <item x="439"/>
        <item x="297"/>
        <item x="363"/>
        <item x="155"/>
        <item x="24"/>
        <item x="183"/>
        <item x="58"/>
        <item x="417"/>
        <item x="97"/>
        <item x="122"/>
        <item x="56"/>
        <item x="158"/>
        <item x="112"/>
        <item x="313"/>
        <item x="309"/>
        <item x="229"/>
        <item x="114"/>
        <item x="315"/>
        <item x="235"/>
        <item x="121"/>
        <item x="216"/>
        <item x="263"/>
        <item x="104"/>
        <item x="304"/>
        <item x="219"/>
        <item x="95"/>
        <item x="317"/>
        <item x="247"/>
        <item x="135"/>
        <item x="380"/>
        <item x="332"/>
        <item x="367"/>
        <item x="144"/>
        <item x="414"/>
        <item x="226"/>
        <item x="244"/>
        <item x="157"/>
        <item x="273"/>
        <item x="294"/>
        <item x="99"/>
        <item x="196"/>
        <item x="355"/>
        <item x="137"/>
        <item x="283"/>
        <item x="202"/>
        <item x="345"/>
        <item x="351"/>
        <item x="4"/>
        <item x="403"/>
        <item x="195"/>
        <item x="339"/>
        <item x="323"/>
        <item x="0"/>
        <item x="362"/>
        <item x="222"/>
        <item x="52"/>
        <item x="35"/>
        <item x="404"/>
        <item x="433"/>
        <item x="25"/>
        <item x="383"/>
        <item x="285"/>
        <item x="192"/>
        <item x="43"/>
        <item x="343"/>
        <item x="259"/>
        <item x="164"/>
        <item x="50"/>
        <item x="270"/>
        <item x="286"/>
        <item x="185"/>
        <item x="49"/>
        <item x="421"/>
        <item x="190"/>
        <item x="46"/>
        <item x="280"/>
        <item x="282"/>
        <item x="330"/>
        <item x="223"/>
        <item x="241"/>
        <item x="391"/>
        <item x="284"/>
        <item x="201"/>
        <item x="256"/>
        <item x="177"/>
        <item x="253"/>
        <item x="139"/>
        <item x="199"/>
        <item x="178"/>
        <item x="41"/>
        <item x="265"/>
        <item x="407"/>
        <item x="125"/>
        <item x="70"/>
        <item x="113"/>
        <item x="305"/>
        <item x="228"/>
        <item x="428"/>
        <item x="261"/>
        <item x="321"/>
        <item x="126"/>
        <item x="169"/>
        <item x="281"/>
        <item x="42"/>
        <item x="366"/>
        <item x="141"/>
        <item x="16"/>
        <item x="175"/>
        <item x="348"/>
        <item x="153"/>
        <item x="272"/>
        <item x="298"/>
        <item x="83"/>
        <item x="361"/>
        <item x="385"/>
        <item x="250"/>
        <item x="193"/>
        <item x="269"/>
        <item x="218"/>
        <item x="438"/>
        <item x="289"/>
        <item x="74"/>
        <item x="271"/>
        <item x="326"/>
        <item x="3"/>
        <item x="132"/>
        <item x="151"/>
        <item x="31"/>
        <item x="96"/>
        <item x="420"/>
        <item x="109"/>
        <item x="89"/>
        <item x="300"/>
        <item x="108"/>
        <item x="358"/>
        <item x="431"/>
        <item x="127"/>
        <item x="293"/>
        <item x="329"/>
        <item x="131"/>
        <item x="232"/>
        <item x="61"/>
        <item x="335"/>
        <item x="306"/>
        <item x="110"/>
        <item x="299"/>
        <item x="106"/>
        <item x="424"/>
        <item x="437"/>
        <item x="295"/>
        <item x="217"/>
        <item x="91"/>
        <item x="174"/>
        <item x="37"/>
        <item x="168"/>
        <item x="15"/>
        <item x="435"/>
        <item x="194"/>
        <item x="276"/>
        <item x="432"/>
        <item x="120"/>
        <item x="101"/>
        <item x="188"/>
        <item x="19"/>
        <item x="32"/>
        <item x="173"/>
        <item x="258"/>
        <item x="128"/>
        <item x="87"/>
        <item x="389"/>
        <item x="159"/>
        <item x="266"/>
        <item x="327"/>
        <item x="206"/>
        <item x="129"/>
        <item x="62"/>
        <item x="207"/>
        <item x="365"/>
        <item x="210"/>
        <item x="242"/>
        <item x="322"/>
        <item x="243"/>
        <item x="387"/>
        <item x="373"/>
        <item x="393"/>
        <item x="378"/>
        <item x="364"/>
        <item x="148"/>
        <item x="162"/>
        <item x="172"/>
        <item x="246"/>
        <item x="316"/>
        <item x="318"/>
        <item x="23"/>
        <item x="149"/>
        <item x="176"/>
        <item x="66"/>
        <item x="130"/>
        <item x="57"/>
        <item x="186"/>
        <item x="422"/>
        <item x="307"/>
        <item x="225"/>
        <item x="368"/>
        <item x="319"/>
        <item x="33"/>
        <item x="184"/>
        <item x="77"/>
        <item x="418"/>
        <item x="287"/>
        <item x="179"/>
        <item x="73"/>
        <item x="161"/>
        <item x="76"/>
        <item x="274"/>
        <item x="412"/>
        <item x="413"/>
        <item x="262"/>
        <item x="334"/>
        <item x="356"/>
        <item x="86"/>
        <item x="328"/>
        <item x="254"/>
        <item x="133"/>
        <item x="142"/>
        <item x="78"/>
        <item x="212"/>
        <item x="197"/>
        <item x="400"/>
        <item x="38"/>
        <item x="325"/>
        <item x="245"/>
        <item x="416"/>
        <item x="291"/>
        <item x="92"/>
        <item x="302"/>
        <item x="224"/>
        <item x="182"/>
        <item x="398"/>
        <item x="81"/>
        <item x="234"/>
        <item x="203"/>
        <item x="26"/>
        <item x="39"/>
        <item x="71"/>
        <item x="198"/>
        <item x="60"/>
        <item x="54"/>
        <item x="67"/>
        <item x="47"/>
        <item x="85"/>
        <item x="93"/>
        <item x="340"/>
        <item x="10"/>
        <item x="160"/>
        <item x="267"/>
        <item x="28"/>
        <item x="395"/>
        <item x="111"/>
        <item x="220"/>
        <item x="419"/>
        <item x="152"/>
        <item x="341"/>
        <item x="278"/>
        <item x="147"/>
        <item x="189"/>
        <item x="372"/>
        <item x="170"/>
        <item x="292"/>
        <item x="333"/>
        <item x="357"/>
        <item x="279"/>
        <item x="180"/>
        <item x="34"/>
        <item x="410"/>
        <item x="55"/>
        <item x="251"/>
        <item x="191"/>
        <item x="314"/>
        <item x="408"/>
        <item x="209"/>
        <item x="347"/>
        <item x="338"/>
        <item x="145"/>
        <item x="336"/>
        <item x="249"/>
        <item x="18"/>
        <item x="370"/>
        <item x="124"/>
        <item x="233"/>
        <item x="167"/>
        <item x="214"/>
        <item x="88"/>
        <item x="268"/>
        <item x="138"/>
        <item x="360"/>
        <item x="6"/>
        <item x="411"/>
        <item x="255"/>
        <item x="213"/>
        <item x="337"/>
        <item x="140"/>
        <item x="53"/>
        <item x="44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59">
        <item x="175"/>
        <item x="80"/>
        <item x="134"/>
        <item x="95"/>
        <item x="13"/>
        <item x="110"/>
        <item x="97"/>
        <item x="84"/>
        <item x="19"/>
        <item x="59"/>
        <item x="179"/>
        <item x="156"/>
        <item x="116"/>
        <item x="32"/>
        <item x="160"/>
        <item x="55"/>
        <item x="120"/>
        <item x="39"/>
        <item x="122"/>
        <item x="7"/>
        <item x="107"/>
        <item x="136"/>
        <item x="81"/>
        <item x="49"/>
        <item x="67"/>
        <item x="0"/>
        <item x="62"/>
        <item x="113"/>
        <item x="172"/>
        <item x="146"/>
        <item x="158"/>
        <item x="50"/>
        <item x="159"/>
        <item x="86"/>
        <item x="15"/>
        <item x="121"/>
        <item x="144"/>
        <item x="5"/>
        <item x="54"/>
        <item x="154"/>
        <item x="101"/>
        <item x="23"/>
        <item x="152"/>
        <item x="100"/>
        <item x="181"/>
        <item x="213"/>
        <item x="8"/>
        <item x="153"/>
        <item x="30"/>
        <item x="25"/>
        <item x="10"/>
        <item x="197"/>
        <item x="143"/>
        <item x="72"/>
        <item x="29"/>
        <item x="124"/>
        <item x="28"/>
        <item x="78"/>
        <item x="24"/>
        <item x="162"/>
        <item x="166"/>
        <item x="71"/>
        <item x="192"/>
        <item x="93"/>
        <item x="173"/>
        <item x="96"/>
        <item x="89"/>
        <item x="64"/>
        <item x="165"/>
        <item x="117"/>
        <item x="22"/>
        <item x="183"/>
        <item x="26"/>
        <item x="205"/>
        <item x="37"/>
        <item x="171"/>
        <item x="3"/>
        <item x="60"/>
        <item x="176"/>
        <item x="137"/>
        <item x="168"/>
        <item x="109"/>
        <item x="14"/>
        <item x="140"/>
        <item x="45"/>
        <item x="128"/>
        <item x="157"/>
        <item x="193"/>
        <item x="43"/>
        <item x="125"/>
        <item x="46"/>
        <item x="112"/>
        <item x="40"/>
        <item x="190"/>
        <item x="53"/>
        <item x="139"/>
        <item x="47"/>
        <item x="16"/>
        <item x="180"/>
        <item x="21"/>
        <item x="9"/>
        <item x="149"/>
        <item x="141"/>
        <item x="41"/>
        <item x="164"/>
        <item x="63"/>
        <item x="155"/>
        <item x="169"/>
        <item x="38"/>
        <item x="31"/>
        <item x="105"/>
        <item x="69"/>
        <item x="6"/>
        <item x="221"/>
        <item x="135"/>
        <item x="119"/>
        <item x="51"/>
        <item x="115"/>
        <item x="79"/>
        <item x="130"/>
        <item x="230"/>
        <item x="18"/>
        <item x="191"/>
        <item x="92"/>
        <item x="223"/>
        <item x="33"/>
        <item x="103"/>
        <item x="127"/>
        <item x="35"/>
        <item x="142"/>
        <item x="2"/>
        <item x="91"/>
        <item x="61"/>
        <item x="98"/>
        <item x="210"/>
        <item x="82"/>
        <item x="214"/>
        <item x="198"/>
        <item x="111"/>
        <item x="226"/>
        <item x="202"/>
        <item x="123"/>
        <item x="201"/>
        <item x="126"/>
        <item x="90"/>
        <item x="138"/>
        <item x="185"/>
        <item x="151"/>
        <item x="182"/>
        <item x="52"/>
        <item x="114"/>
        <item x="1"/>
        <item x="132"/>
        <item x="189"/>
        <item x="204"/>
        <item x="27"/>
        <item x="58"/>
        <item x="87"/>
        <item x="56"/>
        <item x="229"/>
        <item x="131"/>
        <item x="88"/>
        <item x="57"/>
        <item x="102"/>
        <item x="20"/>
        <item x="148"/>
        <item x="85"/>
        <item x="187"/>
        <item x="161"/>
        <item x="76"/>
        <item x="186"/>
        <item x="106"/>
        <item x="145"/>
        <item x="147"/>
        <item x="108"/>
        <item x="36"/>
        <item x="48"/>
        <item x="34"/>
        <item x="70"/>
        <item x="217"/>
        <item x="4"/>
        <item x="195"/>
        <item x="219"/>
        <item x="133"/>
        <item x="194"/>
        <item x="178"/>
        <item x="83"/>
        <item x="150"/>
        <item x="209"/>
        <item x="220"/>
        <item x="203"/>
        <item x="94"/>
        <item x="104"/>
        <item x="11"/>
        <item x="77"/>
        <item x="74"/>
        <item x="65"/>
        <item x="206"/>
        <item x="196"/>
        <item x="174"/>
        <item x="167"/>
        <item x="66"/>
        <item x="129"/>
        <item x="99"/>
        <item x="188"/>
        <item x="163"/>
        <item x="218"/>
        <item x="170"/>
        <item x="73"/>
        <item x="212"/>
        <item x="184"/>
        <item x="118"/>
        <item x="222"/>
        <item x="199"/>
        <item x="200"/>
        <item x="68"/>
        <item x="207"/>
        <item x="215"/>
        <item x="216"/>
        <item x="17"/>
        <item x="75"/>
        <item x="224"/>
        <item x="177"/>
        <item x="44"/>
        <item x="225"/>
        <item x="42"/>
        <item x="208"/>
        <item x="239"/>
        <item x="233"/>
        <item x="237"/>
        <item x="228"/>
        <item x="241"/>
        <item x="227"/>
        <item x="238"/>
        <item x="12"/>
        <item x="211"/>
        <item x="240"/>
        <item x="232"/>
        <item x="231"/>
        <item x="234"/>
        <item x="244"/>
        <item x="248"/>
        <item x="236"/>
        <item x="246"/>
        <item x="235"/>
        <item x="250"/>
        <item x="243"/>
        <item x="253"/>
        <item x="245"/>
        <item x="251"/>
        <item x="254"/>
        <item x="247"/>
        <item x="242"/>
        <item x="249"/>
        <item x="252"/>
        <item x="257"/>
        <item x="256"/>
        <item x="255"/>
        <item x="258"/>
      </items>
    </pivotField>
    <pivotField dataField="1" compact="0" outline="0" showAll="0" defaultSubtotal="0"/>
    <pivotField dataField="1" compact="0" outline="0" showAll="0" defaultSubtotal="0"/>
  </pivotFields>
  <rowFields count="2">
    <field x="16"/>
    <field x="1"/>
  </rowFields>
  <rowItems count="109">
    <i>
      <x v="1"/>
      <x v="249"/>
    </i>
    <i>
      <x v="3"/>
      <x v="298"/>
    </i>
    <i>
      <x v="4"/>
      <x v="5"/>
    </i>
    <i>
      <x v="6"/>
      <x v="76"/>
    </i>
    <i>
      <x v="7"/>
      <x v="305"/>
    </i>
    <i>
      <x v="8"/>
      <x v="300"/>
    </i>
    <i>
      <x v="9"/>
      <x v="312"/>
    </i>
    <i>
      <x v="13"/>
      <x v="301"/>
    </i>
    <i>
      <x v="15"/>
      <x v="335"/>
    </i>
    <i>
      <x v="17"/>
      <x v="95"/>
    </i>
    <i>
      <x v="19"/>
      <x v="82"/>
    </i>
    <i>
      <x v="22"/>
      <x v="83"/>
    </i>
    <i>
      <x v="23"/>
      <x v="204"/>
    </i>
    <i>
      <x v="24"/>
      <x v="230"/>
    </i>
    <i>
      <x v="25"/>
      <x v="189"/>
    </i>
    <i>
      <x v="26"/>
      <x v="86"/>
    </i>
    <i>
      <x v="31"/>
      <x v="74"/>
    </i>
    <i>
      <x v="33"/>
      <x v="131"/>
    </i>
    <i>
      <x v="34"/>
      <x v="292"/>
    </i>
    <i>
      <x v="37"/>
      <x v="120"/>
    </i>
    <i>
      <x v="38"/>
      <x v="147"/>
    </i>
    <i>
      <x v="40"/>
      <x v="8"/>
    </i>
    <i>
      <x v="41"/>
      <x v="330"/>
    </i>
    <i>
      <x v="43"/>
      <x v="283"/>
    </i>
    <i>
      <x v="46"/>
      <x v="57"/>
    </i>
    <i>
      <x v="48"/>
      <x v="72"/>
    </i>
    <i>
      <x v="49"/>
      <x v="196"/>
    </i>
    <i>
      <x v="50"/>
      <x v="390"/>
    </i>
    <i>
      <x v="53"/>
      <x v="2"/>
    </i>
    <i>
      <x v="54"/>
      <x v="64"/>
    </i>
    <i>
      <x v="56"/>
      <x v="393"/>
    </i>
    <i>
      <x v="57"/>
      <x v="376"/>
    </i>
    <i>
      <x v="58"/>
      <x v="141"/>
    </i>
    <i>
      <x v="61"/>
      <x v="258"/>
    </i>
    <i>
      <x v="63"/>
      <x v="176"/>
    </i>
    <i>
      <x v="65"/>
      <x v="134"/>
    </i>
    <i>
      <x v="66"/>
      <x v="388"/>
    </i>
    <i>
      <x v="67"/>
      <x v="385"/>
    </i>
    <i>
      <x v="70"/>
      <x v="71"/>
    </i>
    <i>
      <x v="72"/>
      <x v="379"/>
    </i>
    <i>
      <x v="74"/>
      <x v="366"/>
    </i>
    <i>
      <x v="76"/>
      <x v="261"/>
    </i>
    <i>
      <x v="77"/>
      <x v="52"/>
    </i>
    <i>
      <x v="82"/>
      <x v="117"/>
    </i>
    <i>
      <x v="84"/>
      <x v="211"/>
    </i>
    <i>
      <x v="88"/>
      <x v="84"/>
    </i>
    <i>
      <x v="90"/>
      <x v="386"/>
    </i>
    <i>
      <x v="92"/>
      <x v="226"/>
    </i>
    <i>
      <x v="94"/>
      <x v="412"/>
    </i>
    <i>
      <x v="96"/>
      <x v="61"/>
    </i>
    <i>
      <x v="97"/>
      <x v="243"/>
    </i>
    <i>
      <x v="99"/>
      <x v="70"/>
    </i>
    <i>
      <x v="100"/>
      <x v="90"/>
    </i>
    <i>
      <x v="103"/>
      <x v="240"/>
    </i>
    <i>
      <x v="105"/>
      <x v="333"/>
    </i>
    <i>
      <x v="108"/>
      <x v="380"/>
    </i>
    <i>
      <x v="109"/>
      <x v="264"/>
    </i>
    <i>
      <x v="111"/>
      <x v="53"/>
    </i>
    <i r="1">
      <x v="162"/>
    </i>
    <i>
      <x v="112"/>
      <x v="433"/>
    </i>
    <i>
      <x v="116"/>
      <x v="439"/>
    </i>
    <i>
      <x v="118"/>
      <x v="62"/>
    </i>
    <i>
      <x v="121"/>
      <x v="423"/>
    </i>
    <i>
      <x v="123"/>
      <x v="11"/>
    </i>
    <i>
      <x v="125"/>
      <x v="290"/>
    </i>
    <i r="1">
      <x v="342"/>
    </i>
    <i>
      <x v="128"/>
      <x v="193"/>
    </i>
    <i>
      <x v="130"/>
      <x v="55"/>
    </i>
    <i>
      <x v="131"/>
      <x v="145"/>
    </i>
    <i>
      <x v="132"/>
      <x v="63"/>
    </i>
    <i>
      <x v="133"/>
      <x v="159"/>
    </i>
    <i>
      <x v="135"/>
      <x v="387"/>
    </i>
    <i>
      <x v="144"/>
      <x v="265"/>
    </i>
    <i>
      <x v="149"/>
      <x v="384"/>
    </i>
    <i>
      <x v="151"/>
      <x v="126"/>
    </i>
    <i r="1">
      <x v="192"/>
    </i>
    <i>
      <x v="155"/>
      <x v="115"/>
    </i>
    <i>
      <x v="156"/>
      <x v="278"/>
    </i>
    <i>
      <x v="157"/>
      <x v="288"/>
    </i>
    <i>
      <x v="158"/>
      <x v="143"/>
    </i>
    <i>
      <x v="161"/>
      <x v="371"/>
    </i>
    <i>
      <x v="162"/>
      <x v="51"/>
    </i>
    <i>
      <x v="163"/>
      <x v="270"/>
    </i>
    <i>
      <x v="164"/>
      <x v="93"/>
    </i>
    <i r="1">
      <x v="383"/>
    </i>
    <i>
      <x v="166"/>
      <x v="429"/>
    </i>
    <i>
      <x v="169"/>
      <x v="54"/>
    </i>
    <i r="1">
      <x v="112"/>
    </i>
    <i>
      <x v="175"/>
      <x v="69"/>
    </i>
    <i>
      <x v="176"/>
      <x v="208"/>
    </i>
    <i>
      <x v="177"/>
      <x v="410"/>
    </i>
    <i>
      <x v="178"/>
      <x v="348"/>
    </i>
    <i>
      <x v="180"/>
      <x v="184"/>
    </i>
    <i>
      <x v="186"/>
      <x v="268"/>
    </i>
    <i r="1">
      <x v="357"/>
    </i>
    <i>
      <x v="191"/>
      <x v="10"/>
    </i>
    <i>
      <x v="193"/>
      <x v="97"/>
    </i>
    <i>
      <x v="194"/>
      <x v="66"/>
    </i>
    <i>
      <x v="195"/>
      <x v="344"/>
    </i>
    <i>
      <x v="196"/>
      <x v="130"/>
    </i>
    <i>
      <x v="201"/>
      <x v="56"/>
    </i>
    <i>
      <x v="203"/>
      <x v="106"/>
    </i>
    <i>
      <x v="208"/>
      <x v="350"/>
    </i>
    <i>
      <x v="215"/>
      <x v="381"/>
    </i>
    <i>
      <x v="219"/>
      <x v="59"/>
    </i>
    <i>
      <x v="220"/>
      <x v="362"/>
    </i>
    <i>
      <x v="223"/>
      <x v="58"/>
    </i>
    <i>
      <x v="225"/>
      <x v="200"/>
    </i>
    <i>
      <x v="234"/>
      <x v="60"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Money per comp" fld="17" baseField="16" baseItem="0"/>
    <dataField name="Sum of Money total" fld="18" baseField="1" baseItem="298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52EA-7ACB-4BF4-BB3B-050BEF53941F}">
  <dimension ref="A1:D112"/>
  <sheetViews>
    <sheetView tabSelected="1" workbookViewId="0">
      <selection activeCell="B5" sqref="B5"/>
    </sheetView>
  </sheetViews>
  <sheetFormatPr defaultRowHeight="14.4" x14ac:dyDescent="0.3"/>
  <cols>
    <col min="1" max="1" width="12.88671875" customWidth="1"/>
    <col min="2" max="2" width="94.109375" bestFit="1" customWidth="1"/>
    <col min="3" max="3" width="21.109375" bestFit="1" customWidth="1"/>
    <col min="4" max="4" width="17.33203125" bestFit="1" customWidth="1"/>
  </cols>
  <sheetData>
    <row r="1" spans="1:4" x14ac:dyDescent="0.3">
      <c r="A1" s="27" t="s">
        <v>0</v>
      </c>
      <c r="B1" s="28" t="s">
        <v>1009</v>
      </c>
    </row>
    <row r="3" spans="1:4" x14ac:dyDescent="0.3">
      <c r="A3" s="26" t="s">
        <v>15</v>
      </c>
      <c r="B3" s="26" t="s">
        <v>1</v>
      </c>
      <c r="C3" s="24" t="s">
        <v>1008</v>
      </c>
      <c r="D3" s="31" t="s">
        <v>1010</v>
      </c>
    </row>
    <row r="4" spans="1:4" x14ac:dyDescent="0.3">
      <c r="A4" s="24">
        <v>113.5</v>
      </c>
      <c r="B4" s="24" t="s">
        <v>168</v>
      </c>
      <c r="C4" s="32">
        <v>0</v>
      </c>
      <c r="D4" s="33">
        <v>0</v>
      </c>
    </row>
    <row r="5" spans="1:4" x14ac:dyDescent="0.3">
      <c r="A5" s="24">
        <v>110.9</v>
      </c>
      <c r="B5" s="24" t="s">
        <v>202</v>
      </c>
      <c r="C5" s="32">
        <v>0</v>
      </c>
      <c r="D5" s="33">
        <v>0</v>
      </c>
    </row>
    <row r="6" spans="1:4" x14ac:dyDescent="0.3">
      <c r="A6" s="24">
        <v>110.4</v>
      </c>
      <c r="B6" s="24" t="s">
        <v>43</v>
      </c>
      <c r="C6" s="32">
        <v>0</v>
      </c>
      <c r="D6" s="33">
        <v>0</v>
      </c>
    </row>
    <row r="7" spans="1:4" x14ac:dyDescent="0.3">
      <c r="A7" s="24">
        <v>99.5</v>
      </c>
      <c r="B7" s="24" t="s">
        <v>206</v>
      </c>
      <c r="C7" s="32">
        <v>0</v>
      </c>
      <c r="D7" s="33">
        <v>0</v>
      </c>
    </row>
    <row r="8" spans="1:4" x14ac:dyDescent="0.3">
      <c r="A8" s="24">
        <v>97.1</v>
      </c>
      <c r="B8" s="24" t="s">
        <v>176</v>
      </c>
      <c r="C8" s="32">
        <v>20000</v>
      </c>
      <c r="D8" s="33">
        <v>100000</v>
      </c>
    </row>
    <row r="9" spans="1:4" x14ac:dyDescent="0.3">
      <c r="A9" s="24">
        <v>96.7</v>
      </c>
      <c r="B9" s="24" t="s">
        <v>55</v>
      </c>
      <c r="C9" s="32">
        <v>10000</v>
      </c>
      <c r="D9" s="33">
        <v>20000</v>
      </c>
    </row>
    <row r="10" spans="1:4" x14ac:dyDescent="0.3">
      <c r="A10" s="24">
        <v>95.7</v>
      </c>
      <c r="B10" s="24" t="s">
        <v>130</v>
      </c>
      <c r="C10" s="32">
        <v>0</v>
      </c>
      <c r="D10" s="33">
        <v>0</v>
      </c>
    </row>
    <row r="11" spans="1:4" x14ac:dyDescent="0.3">
      <c r="A11" s="24">
        <v>90.1</v>
      </c>
      <c r="B11" s="24" t="s">
        <v>78</v>
      </c>
      <c r="C11" s="32">
        <v>10000</v>
      </c>
      <c r="D11" s="33">
        <v>20000</v>
      </c>
    </row>
    <row r="12" spans="1:4" x14ac:dyDescent="0.3">
      <c r="A12" s="24">
        <v>89.4</v>
      </c>
      <c r="B12" s="24" t="s">
        <v>121</v>
      </c>
      <c r="C12" s="32">
        <v>0</v>
      </c>
      <c r="D12" s="33">
        <v>0</v>
      </c>
    </row>
    <row r="13" spans="1:4" x14ac:dyDescent="0.3">
      <c r="A13" s="24">
        <v>87</v>
      </c>
      <c r="B13" s="24" t="s">
        <v>94</v>
      </c>
      <c r="C13" s="32">
        <v>0</v>
      </c>
      <c r="D13" s="33">
        <v>0</v>
      </c>
    </row>
    <row r="14" spans="1:4" x14ac:dyDescent="0.3">
      <c r="A14" s="24">
        <v>83.4</v>
      </c>
      <c r="B14" s="24" t="s">
        <v>31</v>
      </c>
      <c r="C14" s="32">
        <v>0</v>
      </c>
      <c r="D14" s="33">
        <v>0</v>
      </c>
    </row>
    <row r="15" spans="1:4" x14ac:dyDescent="0.3">
      <c r="A15" s="24">
        <v>75.400000000000006</v>
      </c>
      <c r="B15" s="24" t="s">
        <v>170</v>
      </c>
      <c r="C15" s="32">
        <v>0</v>
      </c>
      <c r="D15" s="33">
        <v>0</v>
      </c>
    </row>
    <row r="16" spans="1:4" x14ac:dyDescent="0.3">
      <c r="A16" s="24">
        <v>75.099999999999994</v>
      </c>
      <c r="B16" s="24" t="s">
        <v>110</v>
      </c>
      <c r="C16" s="32">
        <v>0</v>
      </c>
      <c r="D16" s="33">
        <v>0</v>
      </c>
    </row>
    <row r="17" spans="1:4" x14ac:dyDescent="0.3">
      <c r="A17" s="24">
        <v>74.2</v>
      </c>
      <c r="B17" s="24" t="s">
        <v>144</v>
      </c>
      <c r="C17" s="32">
        <v>0</v>
      </c>
      <c r="D17" s="33">
        <v>0</v>
      </c>
    </row>
    <row r="18" spans="1:4" x14ac:dyDescent="0.3">
      <c r="A18" s="24">
        <v>72.900000000000006</v>
      </c>
      <c r="B18" s="24" t="s">
        <v>17</v>
      </c>
      <c r="C18" s="32">
        <v>0</v>
      </c>
      <c r="D18" s="33">
        <v>0</v>
      </c>
    </row>
    <row r="19" spans="1:4" x14ac:dyDescent="0.3">
      <c r="A19" s="24">
        <v>72</v>
      </c>
      <c r="B19" s="24" t="s">
        <v>135</v>
      </c>
      <c r="C19" s="32">
        <v>0</v>
      </c>
      <c r="D19" s="33">
        <v>0</v>
      </c>
    </row>
    <row r="20" spans="1:4" x14ac:dyDescent="0.3">
      <c r="A20" s="24">
        <v>69.2</v>
      </c>
      <c r="B20" s="24" t="s">
        <v>112</v>
      </c>
      <c r="C20" s="32">
        <v>0</v>
      </c>
      <c r="D20" s="33">
        <v>0</v>
      </c>
    </row>
    <row r="21" spans="1:4" x14ac:dyDescent="0.3">
      <c r="A21" s="24">
        <v>68.8</v>
      </c>
      <c r="B21" s="24" t="s">
        <v>182</v>
      </c>
      <c r="C21" s="32">
        <v>0</v>
      </c>
      <c r="D21" s="33">
        <v>0</v>
      </c>
    </row>
    <row r="22" spans="1:4" x14ac:dyDescent="0.3">
      <c r="A22" s="24">
        <v>67</v>
      </c>
      <c r="B22" s="24" t="s">
        <v>47</v>
      </c>
      <c r="C22" s="32">
        <v>0</v>
      </c>
      <c r="D22" s="33">
        <v>0</v>
      </c>
    </row>
    <row r="23" spans="1:4" x14ac:dyDescent="0.3">
      <c r="A23" s="24">
        <v>62.8</v>
      </c>
      <c r="B23" s="24" t="s">
        <v>28</v>
      </c>
      <c r="C23" s="32">
        <v>0</v>
      </c>
      <c r="D23" s="33">
        <v>0</v>
      </c>
    </row>
    <row r="24" spans="1:4" x14ac:dyDescent="0.3">
      <c r="A24" s="24">
        <v>61.9</v>
      </c>
      <c r="B24" s="24" t="s">
        <v>120</v>
      </c>
      <c r="C24" s="32">
        <v>0</v>
      </c>
      <c r="D24" s="33">
        <v>0</v>
      </c>
    </row>
    <row r="25" spans="1:4" x14ac:dyDescent="0.3">
      <c r="A25" s="24">
        <v>61.4</v>
      </c>
      <c r="B25" s="24" t="s">
        <v>214</v>
      </c>
      <c r="C25" s="32">
        <v>0</v>
      </c>
      <c r="D25" s="33">
        <v>0</v>
      </c>
    </row>
    <row r="26" spans="1:4" x14ac:dyDescent="0.3">
      <c r="A26" s="24">
        <v>61.3</v>
      </c>
      <c r="B26" s="24" t="s">
        <v>63</v>
      </c>
      <c r="C26" s="32">
        <v>0</v>
      </c>
      <c r="D26" s="33">
        <v>0</v>
      </c>
    </row>
    <row r="27" spans="1:4" x14ac:dyDescent="0.3">
      <c r="A27" s="24">
        <v>58.9</v>
      </c>
      <c r="B27" s="24" t="s">
        <v>212</v>
      </c>
      <c r="C27" s="32">
        <v>0</v>
      </c>
      <c r="D27" s="33">
        <v>0</v>
      </c>
    </row>
    <row r="28" spans="1:4" x14ac:dyDescent="0.3">
      <c r="A28" s="24">
        <v>58.4</v>
      </c>
      <c r="B28" s="24" t="s">
        <v>33</v>
      </c>
      <c r="C28" s="32">
        <v>0</v>
      </c>
      <c r="D28" s="33">
        <v>0</v>
      </c>
    </row>
    <row r="29" spans="1:4" x14ac:dyDescent="0.3">
      <c r="A29" s="24">
        <v>57.3</v>
      </c>
      <c r="B29" s="24" t="s">
        <v>76</v>
      </c>
      <c r="C29" s="32">
        <v>0</v>
      </c>
      <c r="D29" s="33">
        <v>0</v>
      </c>
    </row>
    <row r="30" spans="1:4" x14ac:dyDescent="0.3">
      <c r="A30" s="24">
        <v>56.9</v>
      </c>
      <c r="B30" s="24" t="s">
        <v>66</v>
      </c>
      <c r="C30" s="32">
        <v>0</v>
      </c>
      <c r="D30" s="33">
        <v>0</v>
      </c>
    </row>
    <row r="31" spans="1:4" x14ac:dyDescent="0.3">
      <c r="A31" s="24">
        <v>55.6</v>
      </c>
      <c r="B31" s="24" t="s">
        <v>37</v>
      </c>
      <c r="C31" s="32">
        <v>0</v>
      </c>
      <c r="D31" s="33">
        <v>0</v>
      </c>
    </row>
    <row r="32" spans="1:4" x14ac:dyDescent="0.3">
      <c r="A32" s="24">
        <v>54</v>
      </c>
      <c r="B32" s="24" t="s">
        <v>154</v>
      </c>
      <c r="C32" s="32">
        <v>0</v>
      </c>
      <c r="D32" s="33">
        <v>0</v>
      </c>
    </row>
    <row r="33" spans="1:4" x14ac:dyDescent="0.3">
      <c r="A33" s="24">
        <v>53.2</v>
      </c>
      <c r="B33" s="24" t="s">
        <v>74</v>
      </c>
      <c r="C33" s="32">
        <v>0</v>
      </c>
      <c r="D33" s="33">
        <v>0</v>
      </c>
    </row>
    <row r="34" spans="1:4" x14ac:dyDescent="0.3">
      <c r="A34" s="24">
        <v>52.6</v>
      </c>
      <c r="B34" s="24" t="s">
        <v>72</v>
      </c>
      <c r="C34" s="32">
        <v>0</v>
      </c>
      <c r="D34" s="33">
        <v>0</v>
      </c>
    </row>
    <row r="35" spans="1:4" x14ac:dyDescent="0.3">
      <c r="A35" s="24">
        <v>51.9</v>
      </c>
      <c r="B35" s="24" t="s">
        <v>165</v>
      </c>
      <c r="C35" s="32">
        <v>0</v>
      </c>
      <c r="D35" s="33">
        <v>0</v>
      </c>
    </row>
    <row r="36" spans="1:4" x14ac:dyDescent="0.3">
      <c r="A36" s="24">
        <v>51.1</v>
      </c>
      <c r="B36" s="24" t="s">
        <v>65</v>
      </c>
      <c r="C36" s="32">
        <v>10000</v>
      </c>
      <c r="D36" s="33">
        <v>90000</v>
      </c>
    </row>
    <row r="37" spans="1:4" x14ac:dyDescent="0.3">
      <c r="A37" s="24">
        <v>49.2</v>
      </c>
      <c r="B37" s="24" t="s">
        <v>152</v>
      </c>
      <c r="C37" s="32">
        <v>0</v>
      </c>
      <c r="D37" s="33">
        <v>0</v>
      </c>
    </row>
    <row r="38" spans="1:4" x14ac:dyDescent="0.3">
      <c r="A38" s="24">
        <v>48.1</v>
      </c>
      <c r="B38" s="24" t="s">
        <v>198</v>
      </c>
      <c r="C38" s="32">
        <v>0</v>
      </c>
      <c r="D38" s="33">
        <v>0</v>
      </c>
    </row>
    <row r="39" spans="1:4" x14ac:dyDescent="0.3">
      <c r="A39" s="24">
        <v>47.7</v>
      </c>
      <c r="B39" s="24" t="s">
        <v>204</v>
      </c>
      <c r="C39" s="32">
        <v>0</v>
      </c>
      <c r="D39" s="33">
        <v>0</v>
      </c>
    </row>
    <row r="40" spans="1:4" x14ac:dyDescent="0.3">
      <c r="A40" s="24">
        <v>47.5</v>
      </c>
      <c r="B40" s="24" t="s">
        <v>187</v>
      </c>
      <c r="C40" s="32">
        <v>0</v>
      </c>
      <c r="D40" s="33">
        <v>0</v>
      </c>
    </row>
    <row r="41" spans="1:4" x14ac:dyDescent="0.3">
      <c r="A41" s="24">
        <v>46.9</v>
      </c>
      <c r="B41" s="24" t="s">
        <v>139</v>
      </c>
      <c r="C41" s="32">
        <v>0</v>
      </c>
      <c r="D41" s="33">
        <v>0</v>
      </c>
    </row>
    <row r="42" spans="1:4" x14ac:dyDescent="0.3">
      <c r="A42" s="24">
        <v>45.1</v>
      </c>
      <c r="B42" s="24" t="s">
        <v>61</v>
      </c>
      <c r="C42" s="32">
        <v>0</v>
      </c>
      <c r="D42" s="33">
        <v>0</v>
      </c>
    </row>
    <row r="43" spans="1:4" x14ac:dyDescent="0.3">
      <c r="A43" s="24">
        <v>44.6</v>
      </c>
      <c r="B43" s="24" t="s">
        <v>68</v>
      </c>
      <c r="C43" s="32">
        <v>0</v>
      </c>
      <c r="D43" s="33">
        <v>0</v>
      </c>
    </row>
    <row r="44" spans="1:4" x14ac:dyDescent="0.3">
      <c r="A44" s="24">
        <v>44.4</v>
      </c>
      <c r="B44" s="24" t="s">
        <v>90</v>
      </c>
      <c r="C44" s="32">
        <v>0</v>
      </c>
      <c r="D44" s="33">
        <v>0</v>
      </c>
    </row>
    <row r="45" spans="1:4" x14ac:dyDescent="0.3">
      <c r="A45" s="24">
        <v>44.1</v>
      </c>
      <c r="B45" s="24" t="s">
        <v>24</v>
      </c>
      <c r="C45" s="32">
        <v>0</v>
      </c>
      <c r="D45" s="33">
        <v>0</v>
      </c>
    </row>
    <row r="46" spans="1:4" x14ac:dyDescent="0.3">
      <c r="A46" s="24">
        <v>43.9</v>
      </c>
      <c r="B46" s="24" t="s">
        <v>132</v>
      </c>
      <c r="C46" s="32">
        <v>0</v>
      </c>
      <c r="D46" s="33">
        <v>0</v>
      </c>
    </row>
    <row r="47" spans="1:4" x14ac:dyDescent="0.3">
      <c r="A47" s="24">
        <v>40.4</v>
      </c>
      <c r="B47" s="24" t="s">
        <v>45</v>
      </c>
      <c r="C47" s="32">
        <v>0</v>
      </c>
      <c r="D47" s="33">
        <v>0</v>
      </c>
    </row>
    <row r="48" spans="1:4" x14ac:dyDescent="0.3">
      <c r="A48" s="24">
        <v>40.1</v>
      </c>
      <c r="B48" s="24" t="s">
        <v>104</v>
      </c>
      <c r="C48" s="32">
        <v>0</v>
      </c>
      <c r="D48" s="33">
        <v>0</v>
      </c>
    </row>
    <row r="49" spans="1:4" x14ac:dyDescent="0.3">
      <c r="A49" s="24">
        <v>38.5</v>
      </c>
      <c r="B49" s="24" t="s">
        <v>101</v>
      </c>
      <c r="C49" s="32">
        <v>0</v>
      </c>
      <c r="D49" s="33">
        <v>0</v>
      </c>
    </row>
    <row r="50" spans="1:4" x14ac:dyDescent="0.3">
      <c r="A50" s="24">
        <v>37.9</v>
      </c>
      <c r="B50" s="24" t="s">
        <v>105</v>
      </c>
      <c r="C50" s="32">
        <v>0</v>
      </c>
      <c r="D50" s="33">
        <v>0</v>
      </c>
    </row>
    <row r="51" spans="1:4" x14ac:dyDescent="0.3">
      <c r="A51" s="24">
        <v>37.6</v>
      </c>
      <c r="B51" s="24" t="s">
        <v>95</v>
      </c>
      <c r="C51" s="32">
        <v>0</v>
      </c>
      <c r="D51" s="33">
        <v>0</v>
      </c>
    </row>
    <row r="52" spans="1:4" x14ac:dyDescent="0.3">
      <c r="A52" s="24">
        <v>37.4</v>
      </c>
      <c r="B52" s="24" t="s">
        <v>118</v>
      </c>
      <c r="C52" s="32">
        <v>0</v>
      </c>
      <c r="D52" s="33">
        <v>0</v>
      </c>
    </row>
    <row r="53" spans="1:4" x14ac:dyDescent="0.3">
      <c r="A53" s="24">
        <v>37.200000000000003</v>
      </c>
      <c r="B53" s="24" t="s">
        <v>107</v>
      </c>
      <c r="C53" s="32">
        <v>0</v>
      </c>
      <c r="D53" s="33">
        <v>0</v>
      </c>
    </row>
    <row r="54" spans="1:4" x14ac:dyDescent="0.3">
      <c r="A54" s="24">
        <v>37.1</v>
      </c>
      <c r="B54" s="24" t="s">
        <v>49</v>
      </c>
      <c r="C54" s="32">
        <v>0</v>
      </c>
      <c r="D54" s="33">
        <v>0</v>
      </c>
    </row>
    <row r="55" spans="1:4" x14ac:dyDescent="0.3">
      <c r="A55" s="24">
        <v>36.700000000000003</v>
      </c>
      <c r="B55" s="24" t="s">
        <v>59</v>
      </c>
      <c r="C55" s="32">
        <v>0</v>
      </c>
      <c r="D55" s="33">
        <v>0</v>
      </c>
    </row>
    <row r="56" spans="1:4" x14ac:dyDescent="0.3">
      <c r="A56" s="24">
        <v>36.5</v>
      </c>
      <c r="B56" s="24" t="s">
        <v>35</v>
      </c>
      <c r="C56" s="32">
        <v>0</v>
      </c>
      <c r="D56" s="33">
        <v>0</v>
      </c>
    </row>
    <row r="57" spans="1:4" x14ac:dyDescent="0.3">
      <c r="A57" s="24">
        <v>35.9</v>
      </c>
      <c r="B57" s="24" t="s">
        <v>97</v>
      </c>
      <c r="C57" s="32">
        <v>0</v>
      </c>
      <c r="D57" s="33">
        <v>0</v>
      </c>
    </row>
    <row r="58" spans="1:4" x14ac:dyDescent="0.3">
      <c r="A58" s="24">
        <v>34.5</v>
      </c>
      <c r="B58" s="24" t="s">
        <v>137</v>
      </c>
      <c r="C58" s="32">
        <v>0</v>
      </c>
      <c r="D58" s="33">
        <v>0</v>
      </c>
    </row>
    <row r="59" spans="1:4" x14ac:dyDescent="0.3">
      <c r="A59" s="24">
        <v>33.9</v>
      </c>
      <c r="B59" s="24" t="s">
        <v>92</v>
      </c>
      <c r="C59" s="32">
        <v>0</v>
      </c>
      <c r="D59" s="33">
        <v>0</v>
      </c>
    </row>
    <row r="60" spans="1:4" x14ac:dyDescent="0.3">
      <c r="A60" s="24">
        <v>33.799999999999997</v>
      </c>
      <c r="B60" s="24" t="s">
        <v>77</v>
      </c>
      <c r="C60" s="32">
        <v>0</v>
      </c>
      <c r="D60" s="33">
        <v>0</v>
      </c>
    </row>
    <row r="61" spans="1:4" x14ac:dyDescent="0.3">
      <c r="A61" s="24">
        <v>33.5</v>
      </c>
      <c r="B61" s="24" t="s">
        <v>148</v>
      </c>
      <c r="C61" s="32">
        <v>0</v>
      </c>
      <c r="D61" s="33">
        <v>0</v>
      </c>
    </row>
    <row r="62" spans="1:4" x14ac:dyDescent="0.3">
      <c r="A62" s="25"/>
      <c r="B62" s="29" t="s">
        <v>191</v>
      </c>
      <c r="C62" s="34">
        <v>0</v>
      </c>
      <c r="D62" s="35">
        <v>0</v>
      </c>
    </row>
    <row r="63" spans="1:4" x14ac:dyDescent="0.3">
      <c r="A63" s="24">
        <v>33.4</v>
      </c>
      <c r="B63" s="24" t="s">
        <v>29</v>
      </c>
      <c r="C63" s="32">
        <v>0</v>
      </c>
      <c r="D63" s="33">
        <v>0</v>
      </c>
    </row>
    <row r="64" spans="1:4" x14ac:dyDescent="0.3">
      <c r="A64" s="24">
        <v>32.1</v>
      </c>
      <c r="B64" s="24" t="s">
        <v>115</v>
      </c>
      <c r="C64" s="32">
        <v>0</v>
      </c>
      <c r="D64" s="33">
        <v>0</v>
      </c>
    </row>
    <row r="65" spans="1:4" x14ac:dyDescent="0.3">
      <c r="A65" s="24">
        <v>31.6</v>
      </c>
      <c r="B65" s="24" t="s">
        <v>166</v>
      </c>
      <c r="C65" s="32">
        <v>0</v>
      </c>
      <c r="D65" s="33">
        <v>0</v>
      </c>
    </row>
    <row r="66" spans="1:4" x14ac:dyDescent="0.3">
      <c r="A66" s="24">
        <v>31</v>
      </c>
      <c r="B66" s="24" t="s">
        <v>53</v>
      </c>
      <c r="C66" s="32">
        <v>0</v>
      </c>
      <c r="D66" s="33">
        <v>0</v>
      </c>
    </row>
    <row r="67" spans="1:4" x14ac:dyDescent="0.3">
      <c r="A67" s="24">
        <v>30.8</v>
      </c>
      <c r="B67" s="24" t="s">
        <v>196</v>
      </c>
      <c r="C67" s="32">
        <v>0</v>
      </c>
      <c r="D67" s="33">
        <v>0</v>
      </c>
    </row>
    <row r="68" spans="1:4" x14ac:dyDescent="0.3">
      <c r="A68" s="24">
        <v>30.6</v>
      </c>
      <c r="B68" s="24" t="s">
        <v>88</v>
      </c>
      <c r="C68" s="32">
        <v>0</v>
      </c>
      <c r="D68" s="33">
        <v>0</v>
      </c>
    </row>
    <row r="69" spans="1:4" x14ac:dyDescent="0.3">
      <c r="A69" s="25"/>
      <c r="B69" s="29" t="s">
        <v>80</v>
      </c>
      <c r="C69" s="34">
        <v>0</v>
      </c>
      <c r="D69" s="35">
        <v>0</v>
      </c>
    </row>
    <row r="70" spans="1:4" x14ac:dyDescent="0.3">
      <c r="A70" s="24">
        <v>30.2</v>
      </c>
      <c r="B70" s="24" t="s">
        <v>84</v>
      </c>
      <c r="C70" s="32">
        <v>0</v>
      </c>
      <c r="D70" s="33">
        <v>0</v>
      </c>
    </row>
    <row r="71" spans="1:4" x14ac:dyDescent="0.3">
      <c r="A71" s="24">
        <v>30</v>
      </c>
      <c r="B71" s="24" t="s">
        <v>22</v>
      </c>
      <c r="C71" s="32">
        <v>0</v>
      </c>
      <c r="D71" s="33">
        <v>0</v>
      </c>
    </row>
    <row r="72" spans="1:4" x14ac:dyDescent="0.3">
      <c r="A72" s="24">
        <v>29.7</v>
      </c>
      <c r="B72" s="24" t="s">
        <v>194</v>
      </c>
      <c r="C72" s="32">
        <v>0</v>
      </c>
      <c r="D72" s="33">
        <v>0</v>
      </c>
    </row>
    <row r="73" spans="1:4" x14ac:dyDescent="0.3">
      <c r="A73" s="24">
        <v>29.5</v>
      </c>
      <c r="B73" s="24" t="s">
        <v>133</v>
      </c>
      <c r="C73" s="32">
        <v>0</v>
      </c>
      <c r="D73" s="33">
        <v>0</v>
      </c>
    </row>
    <row r="74" spans="1:4" x14ac:dyDescent="0.3">
      <c r="A74" s="24">
        <v>29.3</v>
      </c>
      <c r="B74" s="24" t="s">
        <v>208</v>
      </c>
      <c r="C74" s="32">
        <v>0</v>
      </c>
      <c r="D74" s="33">
        <v>0</v>
      </c>
    </row>
    <row r="75" spans="1:4" x14ac:dyDescent="0.3">
      <c r="A75" s="24">
        <v>29</v>
      </c>
      <c r="B75" s="24" t="s">
        <v>172</v>
      </c>
      <c r="C75" s="32">
        <v>0</v>
      </c>
      <c r="D75" s="33">
        <v>0</v>
      </c>
    </row>
    <row r="76" spans="1:4" x14ac:dyDescent="0.3">
      <c r="A76" s="24">
        <v>27.2</v>
      </c>
      <c r="B76" s="24" t="s">
        <v>193</v>
      </c>
      <c r="C76" s="32">
        <v>0</v>
      </c>
      <c r="D76" s="33">
        <v>0</v>
      </c>
    </row>
    <row r="77" spans="1:4" x14ac:dyDescent="0.3">
      <c r="A77" s="24">
        <v>25.6</v>
      </c>
      <c r="B77" s="24" t="s">
        <v>116</v>
      </c>
      <c r="C77" s="32">
        <v>0</v>
      </c>
      <c r="D77" s="33">
        <v>0</v>
      </c>
    </row>
    <row r="78" spans="1:4" x14ac:dyDescent="0.3">
      <c r="A78" s="24">
        <v>24.4</v>
      </c>
      <c r="B78" s="24" t="s">
        <v>20</v>
      </c>
      <c r="C78" s="32">
        <v>0</v>
      </c>
      <c r="D78" s="33">
        <v>0</v>
      </c>
    </row>
    <row r="79" spans="1:4" x14ac:dyDescent="0.3">
      <c r="A79" s="25"/>
      <c r="B79" s="29" t="s">
        <v>114</v>
      </c>
      <c r="C79" s="34">
        <v>0</v>
      </c>
      <c r="D79" s="35">
        <v>0</v>
      </c>
    </row>
    <row r="80" spans="1:4" x14ac:dyDescent="0.3">
      <c r="A80" s="24">
        <v>23.9</v>
      </c>
      <c r="B80" s="24" t="s">
        <v>70</v>
      </c>
      <c r="C80" s="32">
        <v>0</v>
      </c>
      <c r="D80" s="33">
        <v>0</v>
      </c>
    </row>
    <row r="81" spans="1:4" x14ac:dyDescent="0.3">
      <c r="A81" s="24">
        <v>23.8</v>
      </c>
      <c r="B81" s="24" t="s">
        <v>128</v>
      </c>
      <c r="C81" s="32">
        <v>0</v>
      </c>
      <c r="D81" s="33">
        <v>0</v>
      </c>
    </row>
    <row r="82" spans="1:4" x14ac:dyDescent="0.3">
      <c r="A82" s="24">
        <v>23.7</v>
      </c>
      <c r="B82" s="24" t="s">
        <v>184</v>
      </c>
      <c r="C82" s="32">
        <v>0</v>
      </c>
      <c r="D82" s="33">
        <v>0</v>
      </c>
    </row>
    <row r="83" spans="1:4" x14ac:dyDescent="0.3">
      <c r="A83" s="24">
        <v>23.3</v>
      </c>
      <c r="B83" s="24" t="s">
        <v>123</v>
      </c>
      <c r="C83" s="32">
        <v>0</v>
      </c>
      <c r="D83" s="33">
        <v>0</v>
      </c>
    </row>
    <row r="84" spans="1:4" x14ac:dyDescent="0.3">
      <c r="A84" s="24">
        <v>22.4</v>
      </c>
      <c r="B84" s="24" t="s">
        <v>186</v>
      </c>
      <c r="C84" s="32">
        <v>0</v>
      </c>
      <c r="D84" s="33">
        <v>0</v>
      </c>
    </row>
    <row r="85" spans="1:4" x14ac:dyDescent="0.3">
      <c r="A85" s="24">
        <v>22.3</v>
      </c>
      <c r="B85" s="24" t="s">
        <v>125</v>
      </c>
      <c r="C85" s="32">
        <v>0</v>
      </c>
      <c r="D85" s="33">
        <v>0</v>
      </c>
    </row>
    <row r="86" spans="1:4" x14ac:dyDescent="0.3">
      <c r="A86" s="24">
        <v>22.2</v>
      </c>
      <c r="B86" s="24" t="s">
        <v>216</v>
      </c>
      <c r="C86" s="32">
        <v>0</v>
      </c>
      <c r="D86" s="33">
        <v>0</v>
      </c>
    </row>
    <row r="87" spans="1:4" x14ac:dyDescent="0.3">
      <c r="A87" s="24">
        <v>22.1</v>
      </c>
      <c r="B87" s="24" t="s">
        <v>57</v>
      </c>
      <c r="C87" s="32">
        <v>0</v>
      </c>
      <c r="D87" s="33">
        <v>0</v>
      </c>
    </row>
    <row r="88" spans="1:4" x14ac:dyDescent="0.3">
      <c r="A88" s="25"/>
      <c r="B88" s="29" t="s">
        <v>126</v>
      </c>
      <c r="C88" s="34">
        <v>0</v>
      </c>
      <c r="D88" s="35">
        <v>0</v>
      </c>
    </row>
    <row r="89" spans="1:4" x14ac:dyDescent="0.3">
      <c r="A89" s="24">
        <v>21.8</v>
      </c>
      <c r="B89" s="24" t="s">
        <v>178</v>
      </c>
      <c r="C89" s="32">
        <v>0</v>
      </c>
      <c r="D89" s="33">
        <v>0</v>
      </c>
    </row>
    <row r="90" spans="1:4" x14ac:dyDescent="0.3">
      <c r="A90" s="24">
        <v>21.1</v>
      </c>
      <c r="B90" s="24" t="s">
        <v>189</v>
      </c>
      <c r="C90" s="32">
        <v>0</v>
      </c>
      <c r="D90" s="33">
        <v>0</v>
      </c>
    </row>
    <row r="91" spans="1:4" x14ac:dyDescent="0.3">
      <c r="A91" s="25"/>
      <c r="B91" s="29" t="s">
        <v>161</v>
      </c>
      <c r="C91" s="34">
        <v>0</v>
      </c>
      <c r="D91" s="35">
        <v>0</v>
      </c>
    </row>
    <row r="92" spans="1:4" x14ac:dyDescent="0.3">
      <c r="A92" s="24">
        <v>19</v>
      </c>
      <c r="B92" s="24" t="s">
        <v>86</v>
      </c>
      <c r="C92" s="32">
        <v>0</v>
      </c>
      <c r="D92" s="33">
        <v>0</v>
      </c>
    </row>
    <row r="93" spans="1:4" x14ac:dyDescent="0.3">
      <c r="A93" s="24">
        <v>18.600000000000001</v>
      </c>
      <c r="B93" s="24" t="s">
        <v>108</v>
      </c>
      <c r="C93" s="32">
        <v>0</v>
      </c>
      <c r="D93" s="33">
        <v>0</v>
      </c>
    </row>
    <row r="94" spans="1:4" x14ac:dyDescent="0.3">
      <c r="A94" s="24">
        <v>18.5</v>
      </c>
      <c r="B94" s="24" t="s">
        <v>82</v>
      </c>
      <c r="C94" s="32">
        <v>0</v>
      </c>
      <c r="D94" s="33">
        <v>0</v>
      </c>
    </row>
    <row r="95" spans="1:4" x14ac:dyDescent="0.3">
      <c r="A95" s="24">
        <v>18.2</v>
      </c>
      <c r="B95" s="24" t="s">
        <v>150</v>
      </c>
      <c r="C95" s="32">
        <v>0</v>
      </c>
      <c r="D95" s="33">
        <v>0</v>
      </c>
    </row>
    <row r="96" spans="1:4" x14ac:dyDescent="0.3">
      <c r="A96" s="24">
        <v>18</v>
      </c>
      <c r="B96" s="24" t="s">
        <v>26</v>
      </c>
      <c r="C96" s="32">
        <v>0</v>
      </c>
      <c r="D96" s="33">
        <v>0</v>
      </c>
    </row>
    <row r="97" spans="1:4" x14ac:dyDescent="0.3">
      <c r="A97" s="24">
        <v>16.7</v>
      </c>
      <c r="B97" s="24" t="s">
        <v>180</v>
      </c>
      <c r="C97" s="32">
        <v>0</v>
      </c>
      <c r="D97" s="33">
        <v>0</v>
      </c>
    </row>
    <row r="98" spans="1:4" x14ac:dyDescent="0.3">
      <c r="A98" s="25"/>
      <c r="B98" s="29" t="s">
        <v>174</v>
      </c>
      <c r="C98" s="34">
        <v>0</v>
      </c>
      <c r="D98" s="35">
        <v>0</v>
      </c>
    </row>
    <row r="99" spans="1:4" x14ac:dyDescent="0.3">
      <c r="A99" s="24">
        <v>15.9</v>
      </c>
      <c r="B99" s="24" t="s">
        <v>200</v>
      </c>
      <c r="C99" s="32">
        <v>0</v>
      </c>
      <c r="D99" s="33">
        <v>0</v>
      </c>
    </row>
    <row r="100" spans="1:4" x14ac:dyDescent="0.3">
      <c r="A100" s="24">
        <v>15.6</v>
      </c>
      <c r="B100" s="24" t="s">
        <v>39</v>
      </c>
      <c r="C100" s="32">
        <v>0</v>
      </c>
      <c r="D100" s="33">
        <v>0</v>
      </c>
    </row>
    <row r="101" spans="1:4" x14ac:dyDescent="0.3">
      <c r="A101" s="24">
        <v>15.5</v>
      </c>
      <c r="B101" s="24" t="s">
        <v>163</v>
      </c>
      <c r="C101" s="32">
        <v>0</v>
      </c>
      <c r="D101" s="33">
        <v>0</v>
      </c>
    </row>
    <row r="102" spans="1:4" x14ac:dyDescent="0.3">
      <c r="A102" s="24">
        <v>15.1</v>
      </c>
      <c r="B102" s="24" t="s">
        <v>158</v>
      </c>
      <c r="C102" s="32">
        <v>0</v>
      </c>
      <c r="D102" s="33">
        <v>0</v>
      </c>
    </row>
    <row r="103" spans="1:4" x14ac:dyDescent="0.3">
      <c r="A103" s="24">
        <v>14.9</v>
      </c>
      <c r="B103" s="24" t="s">
        <v>141</v>
      </c>
      <c r="C103" s="32">
        <v>0</v>
      </c>
      <c r="D103" s="33">
        <v>0</v>
      </c>
    </row>
    <row r="104" spans="1:4" x14ac:dyDescent="0.3">
      <c r="A104" s="24">
        <v>13.5</v>
      </c>
      <c r="B104" s="24" t="s">
        <v>142</v>
      </c>
      <c r="C104" s="32">
        <v>0</v>
      </c>
      <c r="D104" s="33">
        <v>0</v>
      </c>
    </row>
    <row r="105" spans="1:4" x14ac:dyDescent="0.3">
      <c r="A105" s="24">
        <v>13.2</v>
      </c>
      <c r="B105" s="24" t="s">
        <v>210</v>
      </c>
      <c r="C105" s="32">
        <v>0</v>
      </c>
      <c r="D105" s="33">
        <v>0</v>
      </c>
    </row>
    <row r="106" spans="1:4" x14ac:dyDescent="0.3">
      <c r="A106" s="24">
        <v>11.4</v>
      </c>
      <c r="B106" s="24" t="s">
        <v>156</v>
      </c>
      <c r="C106" s="32">
        <v>0</v>
      </c>
      <c r="D106" s="33">
        <v>0</v>
      </c>
    </row>
    <row r="107" spans="1:4" x14ac:dyDescent="0.3">
      <c r="A107" s="24">
        <v>9.6</v>
      </c>
      <c r="B107" s="24" t="s">
        <v>146</v>
      </c>
      <c r="C107" s="32">
        <v>0</v>
      </c>
      <c r="D107" s="33">
        <v>0</v>
      </c>
    </row>
    <row r="108" spans="1:4" x14ac:dyDescent="0.3">
      <c r="A108" s="24">
        <v>8.8000000000000007</v>
      </c>
      <c r="B108" s="24" t="s">
        <v>51</v>
      </c>
      <c r="C108" s="32">
        <v>0</v>
      </c>
      <c r="D108" s="33">
        <v>0</v>
      </c>
    </row>
    <row r="109" spans="1:4" x14ac:dyDescent="0.3">
      <c r="A109" s="24">
        <v>8.6999999999999993</v>
      </c>
      <c r="B109" s="24" t="s">
        <v>159</v>
      </c>
      <c r="C109" s="32">
        <v>0</v>
      </c>
      <c r="D109" s="33">
        <v>0</v>
      </c>
    </row>
    <row r="110" spans="1:4" x14ac:dyDescent="0.3">
      <c r="A110" s="24">
        <v>7.4</v>
      </c>
      <c r="B110" s="24" t="s">
        <v>102</v>
      </c>
      <c r="C110" s="32">
        <v>0</v>
      </c>
      <c r="D110" s="33">
        <v>0</v>
      </c>
    </row>
    <row r="111" spans="1:4" x14ac:dyDescent="0.3">
      <c r="A111" s="24">
        <v>7.2</v>
      </c>
      <c r="B111" s="24" t="s">
        <v>99</v>
      </c>
      <c r="C111" s="32">
        <v>0</v>
      </c>
      <c r="D111" s="33">
        <v>0</v>
      </c>
    </row>
    <row r="112" spans="1:4" x14ac:dyDescent="0.3">
      <c r="A112" s="30">
        <v>4.8</v>
      </c>
      <c r="B112" s="30" t="s">
        <v>41</v>
      </c>
      <c r="C112" s="36">
        <v>0</v>
      </c>
      <c r="D112" s="3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3"/>
  <sheetViews>
    <sheetView workbookViewId="0">
      <pane ySplit="1" topLeftCell="A2" activePane="bottomLeft" state="frozen"/>
      <selection pane="bottomLeft" activeCell="S1" sqref="A1:S1048576"/>
    </sheetView>
  </sheetViews>
  <sheetFormatPr defaultRowHeight="14.4" x14ac:dyDescent="0.3"/>
  <cols>
    <col min="1" max="1" width="28.109375" bestFit="1" customWidth="1"/>
    <col min="2" max="2" width="74.5546875" customWidth="1"/>
    <col min="3" max="3" width="30.5546875" bestFit="1" customWidth="1"/>
    <col min="4" max="4" width="11.5546875" customWidth="1"/>
    <col min="5" max="5" width="4.5546875" bestFit="1" customWidth="1"/>
    <col min="6" max="9" width="7" bestFit="1" customWidth="1"/>
    <col min="10" max="11" width="9.33203125" bestFit="1" customWidth="1"/>
    <col min="12" max="12" width="20" bestFit="1" customWidth="1"/>
    <col min="13" max="13" width="40" bestFit="1" customWidth="1"/>
    <col min="14" max="14" width="47.109375" bestFit="1" customWidth="1"/>
    <col min="15" max="15" width="31.6640625" bestFit="1" customWidth="1"/>
    <col min="16" max="16" width="20" bestFit="1" customWidth="1"/>
    <col min="17" max="17" width="22.21875" bestFit="1" customWidth="1"/>
  </cols>
  <sheetData>
    <row r="1" spans="1:19" x14ac:dyDescent="0.3">
      <c r="A1" t="s">
        <v>0</v>
      </c>
      <c r="B1" t="s">
        <v>1</v>
      </c>
      <c r="C1" t="s">
        <v>2</v>
      </c>
      <c r="D1" s="15" t="s">
        <v>998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s="15" t="s">
        <v>1007</v>
      </c>
      <c r="S1" s="15" t="s">
        <v>1002</v>
      </c>
    </row>
    <row r="2" spans="1:19" x14ac:dyDescent="0.3">
      <c r="A2" t="s">
        <v>16</v>
      </c>
      <c r="B2" t="s">
        <v>17</v>
      </c>
      <c r="C2" t="s">
        <v>18</v>
      </c>
      <c r="D2">
        <v>29</v>
      </c>
      <c r="E2">
        <v>1</v>
      </c>
      <c r="F2">
        <v>1.2</v>
      </c>
      <c r="G2">
        <v>0.60799999999999998</v>
      </c>
      <c r="H2">
        <v>0.999</v>
      </c>
      <c r="I2">
        <v>3</v>
      </c>
      <c r="J2">
        <v>10182</v>
      </c>
      <c r="K2">
        <v>19953.8</v>
      </c>
      <c r="L2">
        <v>117</v>
      </c>
      <c r="M2">
        <v>11029</v>
      </c>
      <c r="N2">
        <v>138</v>
      </c>
      <c r="O2">
        <v>9</v>
      </c>
      <c r="P2">
        <v>0.1</v>
      </c>
      <c r="Q2">
        <v>72.900000000000006</v>
      </c>
      <c r="R2">
        <f>IFERROR(VLOOKUP(D2,'data-money'!$Q:$U,4,FALSE),"")</f>
        <v>0</v>
      </c>
      <c r="S2">
        <f>IFERROR(VLOOKUP(D2,'data-money'!$Q:$U,5,FALSE),"")</f>
        <v>0</v>
      </c>
    </row>
    <row r="3" spans="1:19" x14ac:dyDescent="0.3">
      <c r="A3" t="s">
        <v>19</v>
      </c>
      <c r="B3" t="s">
        <v>20</v>
      </c>
      <c r="C3" t="s">
        <v>18</v>
      </c>
      <c r="E3">
        <v>1</v>
      </c>
      <c r="F3">
        <v>0.78</v>
      </c>
      <c r="G3">
        <v>0.32200000000000001</v>
      </c>
      <c r="H3">
        <v>0.999</v>
      </c>
      <c r="I3">
        <v>4</v>
      </c>
      <c r="J3">
        <v>1375.9</v>
      </c>
      <c r="K3">
        <v>9021.7999999999993</v>
      </c>
      <c r="L3">
        <v>48</v>
      </c>
      <c r="M3">
        <v>10971</v>
      </c>
      <c r="N3">
        <v>139</v>
      </c>
      <c r="O3">
        <v>10</v>
      </c>
      <c r="P3">
        <v>0.2</v>
      </c>
      <c r="Q3">
        <v>24.4</v>
      </c>
      <c r="R3" t="str">
        <f>IFERROR(VLOOKUP(D3,'data-money'!$Q:$U,4,FALSE),"")</f>
        <v/>
      </c>
      <c r="S3" t="str">
        <f>IFERROR(VLOOKUP(D3,'data-money'!$Q:$U,5,FALSE),"")</f>
        <v/>
      </c>
    </row>
    <row r="4" spans="1:19" x14ac:dyDescent="0.3">
      <c r="A4" t="s">
        <v>21</v>
      </c>
      <c r="B4" t="s">
        <v>22</v>
      </c>
      <c r="C4" t="s">
        <v>18</v>
      </c>
      <c r="E4">
        <v>0.5</v>
      </c>
      <c r="F4">
        <v>1.2</v>
      </c>
      <c r="G4">
        <v>0.5</v>
      </c>
      <c r="H4">
        <v>0.999</v>
      </c>
      <c r="I4">
        <v>1</v>
      </c>
      <c r="J4">
        <v>9196.6</v>
      </c>
      <c r="K4">
        <v>24494.9</v>
      </c>
      <c r="L4">
        <v>150</v>
      </c>
      <c r="M4">
        <v>11049</v>
      </c>
      <c r="N4">
        <v>141</v>
      </c>
      <c r="O4">
        <v>16</v>
      </c>
      <c r="P4">
        <v>0</v>
      </c>
      <c r="Q4">
        <v>30</v>
      </c>
      <c r="R4" t="str">
        <f>IFERROR(VLOOKUP(D4,'data-money'!$Q:$U,4,FALSE),"")</f>
        <v/>
      </c>
      <c r="S4" t="str">
        <f>IFERROR(VLOOKUP(D4,'data-money'!$Q:$U,5,FALSE),"")</f>
        <v/>
      </c>
    </row>
    <row r="5" spans="1:19" x14ac:dyDescent="0.3">
      <c r="A5" t="s">
        <v>23</v>
      </c>
      <c r="B5" t="s">
        <v>24</v>
      </c>
      <c r="C5" t="s">
        <v>18</v>
      </c>
      <c r="E5">
        <v>0.8</v>
      </c>
      <c r="F5">
        <v>1.2</v>
      </c>
      <c r="G5">
        <v>0.46500000000000002</v>
      </c>
      <c r="H5">
        <v>0.999</v>
      </c>
      <c r="I5">
        <v>2</v>
      </c>
      <c r="J5">
        <v>6986.9</v>
      </c>
      <c r="K5">
        <v>21107.9</v>
      </c>
      <c r="L5">
        <v>125</v>
      </c>
      <c r="M5">
        <v>11049</v>
      </c>
      <c r="N5">
        <v>141</v>
      </c>
      <c r="O5">
        <v>16</v>
      </c>
      <c r="P5">
        <v>0.2</v>
      </c>
      <c r="Q5">
        <v>44.1</v>
      </c>
      <c r="R5" t="str">
        <f>IFERROR(VLOOKUP(D5,'data-money'!$Q:$U,4,FALSE),"")</f>
        <v/>
      </c>
      <c r="S5" t="str">
        <f>IFERROR(VLOOKUP(D5,'data-money'!$Q:$U,5,FALSE),"")</f>
        <v/>
      </c>
    </row>
    <row r="6" spans="1:19" x14ac:dyDescent="0.3">
      <c r="A6" t="s">
        <v>25</v>
      </c>
      <c r="B6" t="s">
        <v>26</v>
      </c>
      <c r="C6" t="s">
        <v>18</v>
      </c>
      <c r="E6">
        <v>0.8</v>
      </c>
      <c r="F6">
        <v>0.76200000000000001</v>
      </c>
      <c r="G6">
        <v>0.29499999999999998</v>
      </c>
      <c r="H6">
        <v>0.999</v>
      </c>
      <c r="I6">
        <v>2</v>
      </c>
      <c r="J6">
        <v>1031.7</v>
      </c>
      <c r="K6">
        <v>8684.7999999999993</v>
      </c>
      <c r="L6">
        <v>45</v>
      </c>
      <c r="M6">
        <v>10774</v>
      </c>
      <c r="N6">
        <v>139</v>
      </c>
      <c r="O6">
        <v>17</v>
      </c>
      <c r="P6">
        <v>0.1</v>
      </c>
      <c r="Q6">
        <v>18</v>
      </c>
      <c r="R6" t="str">
        <f>IFERROR(VLOOKUP(D6,'data-money'!$Q:$U,4,FALSE),"")</f>
        <v/>
      </c>
      <c r="S6" t="str">
        <f>IFERROR(VLOOKUP(D6,'data-money'!$Q:$U,5,FALSE),"")</f>
        <v/>
      </c>
    </row>
    <row r="7" spans="1:19" x14ac:dyDescent="0.3">
      <c r="A7" t="s">
        <v>27</v>
      </c>
      <c r="B7" t="s">
        <v>28</v>
      </c>
      <c r="C7" t="s">
        <v>18</v>
      </c>
      <c r="E7">
        <v>1</v>
      </c>
      <c r="F7">
        <v>1.2</v>
      </c>
      <c r="G7">
        <v>0.52400000000000002</v>
      </c>
      <c r="H7">
        <v>0.999</v>
      </c>
      <c r="I7">
        <v>5</v>
      </c>
      <c r="J7">
        <v>9809.5</v>
      </c>
      <c r="K7">
        <v>24215.5</v>
      </c>
      <c r="L7">
        <v>147</v>
      </c>
      <c r="M7">
        <v>10774</v>
      </c>
      <c r="N7">
        <v>139</v>
      </c>
      <c r="O7">
        <v>17</v>
      </c>
      <c r="P7">
        <v>0.1</v>
      </c>
      <c r="Q7">
        <v>62.8</v>
      </c>
      <c r="R7" t="str">
        <f>IFERROR(VLOOKUP(D7,'data-money'!$Q:$U,4,FALSE),"")</f>
        <v/>
      </c>
      <c r="S7" t="str">
        <f>IFERROR(VLOOKUP(D7,'data-money'!$Q:$U,5,FALSE),"")</f>
        <v/>
      </c>
    </row>
    <row r="8" spans="1:19" x14ac:dyDescent="0.3">
      <c r="A8" t="s">
        <v>27</v>
      </c>
      <c r="B8" t="s">
        <v>29</v>
      </c>
      <c r="C8" t="s">
        <v>18</v>
      </c>
      <c r="E8">
        <v>1</v>
      </c>
      <c r="F8">
        <v>1.1579999999999999</v>
      </c>
      <c r="G8">
        <v>0.28899999999999998</v>
      </c>
      <c r="H8">
        <v>0.999</v>
      </c>
      <c r="I8">
        <v>6</v>
      </c>
      <c r="J8">
        <v>1994</v>
      </c>
      <c r="K8">
        <v>17900.400000000001</v>
      </c>
      <c r="L8">
        <v>104</v>
      </c>
      <c r="M8">
        <v>10774</v>
      </c>
      <c r="N8">
        <v>139</v>
      </c>
      <c r="O8">
        <v>17</v>
      </c>
      <c r="P8">
        <v>0.1</v>
      </c>
      <c r="Q8">
        <v>33.4</v>
      </c>
      <c r="R8" t="str">
        <f>IFERROR(VLOOKUP(D8,'data-money'!$Q:$U,4,FALSE),"")</f>
        <v/>
      </c>
      <c r="S8" t="str">
        <f>IFERROR(VLOOKUP(D8,'data-money'!$Q:$U,5,FALSE),"")</f>
        <v/>
      </c>
    </row>
    <row r="9" spans="1:19" x14ac:dyDescent="0.3">
      <c r="A9" t="s">
        <v>30</v>
      </c>
      <c r="B9" t="s">
        <v>31</v>
      </c>
      <c r="C9" t="s">
        <v>18</v>
      </c>
      <c r="D9">
        <v>28</v>
      </c>
      <c r="E9">
        <v>1</v>
      </c>
      <c r="F9">
        <v>1.2</v>
      </c>
      <c r="G9">
        <v>0.69599999999999995</v>
      </c>
      <c r="H9">
        <v>0.999</v>
      </c>
      <c r="I9">
        <v>3</v>
      </c>
      <c r="J9">
        <v>15358.7</v>
      </c>
      <c r="K9">
        <v>24773.8</v>
      </c>
      <c r="L9">
        <v>152</v>
      </c>
      <c r="M9">
        <v>10988</v>
      </c>
      <c r="N9">
        <v>142</v>
      </c>
      <c r="O9">
        <v>22</v>
      </c>
      <c r="P9">
        <v>0.2</v>
      </c>
      <c r="Q9">
        <v>83.4</v>
      </c>
      <c r="R9">
        <f>IFERROR(VLOOKUP(D9,'data-money'!$Q:$U,4,FALSE),"")</f>
        <v>0</v>
      </c>
      <c r="S9">
        <f>IFERROR(VLOOKUP(D9,'data-money'!$Q:$U,5,FALSE),"")</f>
        <v>0</v>
      </c>
    </row>
    <row r="10" spans="1:19" x14ac:dyDescent="0.3">
      <c r="A10" t="s">
        <v>32</v>
      </c>
      <c r="B10" t="s">
        <v>33</v>
      </c>
      <c r="C10" t="s">
        <v>18</v>
      </c>
      <c r="E10">
        <v>1</v>
      </c>
      <c r="F10">
        <v>1.2</v>
      </c>
      <c r="G10">
        <v>0.497</v>
      </c>
      <c r="H10">
        <v>0.999</v>
      </c>
      <c r="I10">
        <v>3</v>
      </c>
      <c r="J10">
        <v>9090.7999999999993</v>
      </c>
      <c r="K10">
        <v>24494.9</v>
      </c>
      <c r="L10">
        <v>149</v>
      </c>
      <c r="M10">
        <v>11061</v>
      </c>
      <c r="N10">
        <v>144</v>
      </c>
      <c r="O10">
        <v>23</v>
      </c>
      <c r="P10">
        <v>0.1</v>
      </c>
      <c r="Q10">
        <v>58.4</v>
      </c>
      <c r="R10" t="str">
        <f>IFERROR(VLOOKUP(D10,'data-money'!$Q:$U,4,FALSE),"")</f>
        <v/>
      </c>
      <c r="S10" t="str">
        <f>IFERROR(VLOOKUP(D10,'data-money'!$Q:$U,5,FALSE),"")</f>
        <v/>
      </c>
    </row>
    <row r="11" spans="1:19" x14ac:dyDescent="0.3">
      <c r="A11" t="s">
        <v>34</v>
      </c>
      <c r="B11" t="s">
        <v>35</v>
      </c>
      <c r="C11" t="s">
        <v>18</v>
      </c>
      <c r="E11">
        <v>1</v>
      </c>
      <c r="F11">
        <v>0.96099999999999997</v>
      </c>
      <c r="G11">
        <v>0.38</v>
      </c>
      <c r="H11">
        <v>0.999</v>
      </c>
      <c r="I11">
        <v>5</v>
      </c>
      <c r="J11">
        <v>2912.4</v>
      </c>
      <c r="K11">
        <v>12949.2</v>
      </c>
      <c r="L11">
        <v>71</v>
      </c>
      <c r="M11">
        <v>11061</v>
      </c>
      <c r="N11">
        <v>144</v>
      </c>
      <c r="O11">
        <v>23</v>
      </c>
      <c r="P11">
        <v>0.1</v>
      </c>
      <c r="Q11">
        <v>36.5</v>
      </c>
      <c r="R11" t="str">
        <f>IFERROR(VLOOKUP(D11,'data-money'!$Q:$U,4,FALSE),"")</f>
        <v/>
      </c>
      <c r="S11" t="str">
        <f>IFERROR(VLOOKUP(D11,'data-money'!$Q:$U,5,FALSE),"")</f>
        <v/>
      </c>
    </row>
    <row r="12" spans="1:19" x14ac:dyDescent="0.3">
      <c r="A12" t="s">
        <v>36</v>
      </c>
      <c r="B12" t="s">
        <v>37</v>
      </c>
      <c r="C12" t="s">
        <v>18</v>
      </c>
      <c r="E12">
        <v>1</v>
      </c>
      <c r="F12">
        <v>1.036</v>
      </c>
      <c r="G12">
        <v>0.53700000000000003</v>
      </c>
      <c r="H12">
        <v>0.999</v>
      </c>
      <c r="I12">
        <v>5</v>
      </c>
      <c r="J12">
        <v>6128.4</v>
      </c>
      <c r="K12">
        <v>14553.2</v>
      </c>
      <c r="L12">
        <v>82</v>
      </c>
      <c r="M12">
        <v>10919</v>
      </c>
      <c r="N12">
        <v>143</v>
      </c>
      <c r="O12">
        <v>24</v>
      </c>
      <c r="P12">
        <v>0.1</v>
      </c>
      <c r="Q12">
        <v>55.6</v>
      </c>
      <c r="R12" t="str">
        <f>IFERROR(VLOOKUP(D12,'data-money'!$Q:$U,4,FALSE),"")</f>
        <v/>
      </c>
      <c r="S12" t="str">
        <f>IFERROR(VLOOKUP(D12,'data-money'!$Q:$U,5,FALSE),"")</f>
        <v/>
      </c>
    </row>
    <row r="13" spans="1:19" x14ac:dyDescent="0.3">
      <c r="A13" t="s">
        <v>38</v>
      </c>
      <c r="B13" t="s">
        <v>39</v>
      </c>
      <c r="C13" t="s">
        <v>18</v>
      </c>
      <c r="E13">
        <v>1</v>
      </c>
      <c r="F13">
        <v>0.56000000000000005</v>
      </c>
      <c r="G13">
        <v>0.32700000000000001</v>
      </c>
      <c r="H13">
        <v>0.999</v>
      </c>
      <c r="I13">
        <v>3</v>
      </c>
      <c r="J13">
        <v>757</v>
      </c>
      <c r="K13">
        <v>4776.2</v>
      </c>
      <c r="L13">
        <v>24</v>
      </c>
      <c r="M13">
        <v>10837</v>
      </c>
      <c r="N13">
        <v>142</v>
      </c>
      <c r="O13">
        <v>25</v>
      </c>
      <c r="P13">
        <v>0.2</v>
      </c>
      <c r="Q13">
        <v>15.6</v>
      </c>
      <c r="R13" t="str">
        <f>IFERROR(VLOOKUP(D13,'data-money'!$Q:$U,4,FALSE),"")</f>
        <v/>
      </c>
      <c r="S13" t="str">
        <f>IFERROR(VLOOKUP(D13,'data-money'!$Q:$U,5,FALSE),"")</f>
        <v/>
      </c>
    </row>
    <row r="14" spans="1:19" x14ac:dyDescent="0.3">
      <c r="A14" t="s">
        <v>40</v>
      </c>
      <c r="B14" t="s">
        <v>41</v>
      </c>
      <c r="C14" t="s">
        <v>18</v>
      </c>
      <c r="E14">
        <v>0.5</v>
      </c>
      <c r="F14">
        <v>0.28100000000000003</v>
      </c>
      <c r="G14">
        <v>0.34100000000000003</v>
      </c>
      <c r="H14">
        <v>0.999</v>
      </c>
      <c r="I14">
        <v>1</v>
      </c>
      <c r="J14">
        <v>223.8</v>
      </c>
      <c r="K14">
        <v>1274</v>
      </c>
      <c r="L14">
        <v>6</v>
      </c>
      <c r="M14">
        <v>11041</v>
      </c>
      <c r="N14">
        <v>146</v>
      </c>
      <c r="O14">
        <v>30</v>
      </c>
      <c r="P14">
        <v>1.9</v>
      </c>
      <c r="Q14">
        <v>4.8</v>
      </c>
      <c r="R14" t="str">
        <f>IFERROR(VLOOKUP(D14,'data-money'!$Q:$U,4,FALSE),"")</f>
        <v/>
      </c>
      <c r="S14" t="str">
        <f>IFERROR(VLOOKUP(D14,'data-money'!$Q:$U,5,FALSE),"")</f>
        <v/>
      </c>
    </row>
    <row r="15" spans="1:19" x14ac:dyDescent="0.3">
      <c r="A15" t="s">
        <v>42</v>
      </c>
      <c r="B15" t="s">
        <v>43</v>
      </c>
      <c r="C15" t="s">
        <v>18</v>
      </c>
      <c r="D15">
        <v>26</v>
      </c>
      <c r="E15">
        <v>1</v>
      </c>
      <c r="F15">
        <v>1.2</v>
      </c>
      <c r="G15">
        <v>0.92100000000000004</v>
      </c>
      <c r="H15">
        <v>0.999</v>
      </c>
      <c r="I15">
        <v>6</v>
      </c>
      <c r="J15">
        <v>19455.3</v>
      </c>
      <c r="K15">
        <v>21585.9</v>
      </c>
      <c r="L15">
        <v>130</v>
      </c>
      <c r="M15">
        <v>11174</v>
      </c>
      <c r="N15">
        <v>146</v>
      </c>
      <c r="O15">
        <v>31</v>
      </c>
      <c r="P15">
        <v>0.7</v>
      </c>
      <c r="Q15">
        <v>110.4</v>
      </c>
      <c r="R15">
        <f>IFERROR(VLOOKUP(D15,'data-money'!$Q:$U,4,FALSE),"")</f>
        <v>0</v>
      </c>
      <c r="S15">
        <f>IFERROR(VLOOKUP(D15,'data-money'!$Q:$U,5,FALSE),"")</f>
        <v>0</v>
      </c>
    </row>
    <row r="16" spans="1:19" x14ac:dyDescent="0.3">
      <c r="A16" t="s">
        <v>44</v>
      </c>
      <c r="B16" t="s">
        <v>45</v>
      </c>
      <c r="C16" t="s">
        <v>18</v>
      </c>
      <c r="E16">
        <v>0.8</v>
      </c>
      <c r="F16">
        <v>1.0409999999999999</v>
      </c>
      <c r="G16">
        <v>0.48599999999999999</v>
      </c>
      <c r="H16">
        <v>0.999</v>
      </c>
      <c r="I16">
        <v>2</v>
      </c>
      <c r="J16">
        <v>5184.3</v>
      </c>
      <c r="K16">
        <v>14492.7</v>
      </c>
      <c r="L16">
        <v>82</v>
      </c>
      <c r="M16">
        <v>11422</v>
      </c>
      <c r="N16">
        <v>151</v>
      </c>
      <c r="O16">
        <v>37</v>
      </c>
      <c r="P16">
        <v>0.1</v>
      </c>
      <c r="Q16">
        <v>40.4</v>
      </c>
      <c r="R16" t="str">
        <f>IFERROR(VLOOKUP(D16,'data-money'!$Q:$U,4,FALSE),"")</f>
        <v/>
      </c>
      <c r="S16" t="str">
        <f>IFERROR(VLOOKUP(D16,'data-money'!$Q:$U,5,FALSE),"")</f>
        <v/>
      </c>
    </row>
    <row r="17" spans="1:19" x14ac:dyDescent="0.3">
      <c r="A17" t="s">
        <v>46</v>
      </c>
      <c r="B17" t="s">
        <v>47</v>
      </c>
      <c r="C17" t="s">
        <v>18</v>
      </c>
      <c r="E17">
        <v>1</v>
      </c>
      <c r="F17">
        <v>1.19</v>
      </c>
      <c r="G17">
        <v>0.56399999999999995</v>
      </c>
      <c r="H17">
        <v>0.999</v>
      </c>
      <c r="I17">
        <v>4</v>
      </c>
      <c r="J17">
        <v>8380.1</v>
      </c>
      <c r="K17">
        <v>18409.900000000001</v>
      </c>
      <c r="L17">
        <v>107</v>
      </c>
      <c r="M17">
        <v>11422</v>
      </c>
      <c r="N17">
        <v>151</v>
      </c>
      <c r="O17">
        <v>37</v>
      </c>
      <c r="P17">
        <v>0.4</v>
      </c>
      <c r="Q17">
        <v>67</v>
      </c>
      <c r="R17" t="str">
        <f>IFERROR(VLOOKUP(D17,'data-money'!$Q:$U,4,FALSE),"")</f>
        <v/>
      </c>
      <c r="S17" t="str">
        <f>IFERROR(VLOOKUP(D17,'data-money'!$Q:$U,5,FALSE),"")</f>
        <v/>
      </c>
    </row>
    <row r="18" spans="1:19" x14ac:dyDescent="0.3">
      <c r="A18" t="s">
        <v>48</v>
      </c>
      <c r="B18" t="s">
        <v>49</v>
      </c>
      <c r="C18" t="s">
        <v>18</v>
      </c>
      <c r="E18">
        <v>1</v>
      </c>
      <c r="F18">
        <v>0.96899999999999997</v>
      </c>
      <c r="G18">
        <v>0.38300000000000001</v>
      </c>
      <c r="H18">
        <v>0.999</v>
      </c>
      <c r="I18">
        <v>5</v>
      </c>
      <c r="J18">
        <v>2948.8</v>
      </c>
      <c r="K18">
        <v>12918.3</v>
      </c>
      <c r="L18">
        <v>71</v>
      </c>
      <c r="M18">
        <v>11422</v>
      </c>
      <c r="N18">
        <v>151</v>
      </c>
      <c r="O18">
        <v>37</v>
      </c>
      <c r="P18">
        <v>0.1</v>
      </c>
      <c r="Q18">
        <v>37.1</v>
      </c>
      <c r="R18" t="str">
        <f>IFERROR(VLOOKUP(D18,'data-money'!$Q:$U,4,FALSE),"")</f>
        <v/>
      </c>
      <c r="S18" t="str">
        <f>IFERROR(VLOOKUP(D18,'data-money'!$Q:$U,5,FALSE),"")</f>
        <v/>
      </c>
    </row>
    <row r="19" spans="1:19" x14ac:dyDescent="0.3">
      <c r="A19" t="s">
        <v>50</v>
      </c>
      <c r="B19" t="s">
        <v>51</v>
      </c>
      <c r="C19" t="s">
        <v>18</v>
      </c>
      <c r="E19">
        <v>0.8</v>
      </c>
      <c r="F19">
        <v>0.38300000000000001</v>
      </c>
      <c r="G19">
        <v>0.28799999999999998</v>
      </c>
      <c r="H19">
        <v>0.999</v>
      </c>
      <c r="I19">
        <v>2</v>
      </c>
      <c r="J19">
        <v>270.5</v>
      </c>
      <c r="K19">
        <v>2463.9</v>
      </c>
      <c r="L19">
        <v>11</v>
      </c>
      <c r="M19">
        <v>11531</v>
      </c>
      <c r="N19">
        <v>154</v>
      </c>
      <c r="O19">
        <v>44</v>
      </c>
      <c r="P19">
        <v>0.6</v>
      </c>
      <c r="Q19">
        <v>8.8000000000000007</v>
      </c>
      <c r="R19" t="str">
        <f>IFERROR(VLOOKUP(D19,'data-money'!$Q:$U,4,FALSE),"")</f>
        <v/>
      </c>
      <c r="S19" t="str">
        <f>IFERROR(VLOOKUP(D19,'data-money'!$Q:$U,5,FALSE),"")</f>
        <v/>
      </c>
    </row>
    <row r="20" spans="1:19" x14ac:dyDescent="0.3">
      <c r="A20" t="s">
        <v>52</v>
      </c>
      <c r="B20" t="s">
        <v>53</v>
      </c>
      <c r="C20" t="s">
        <v>18</v>
      </c>
      <c r="E20">
        <v>1</v>
      </c>
      <c r="F20">
        <v>1.2</v>
      </c>
      <c r="G20">
        <v>0.25900000000000001</v>
      </c>
      <c r="H20">
        <v>0.999</v>
      </c>
      <c r="I20">
        <v>3</v>
      </c>
      <c r="J20">
        <v>1383</v>
      </c>
      <c r="K20">
        <v>18705.099999999999</v>
      </c>
      <c r="L20">
        <v>109</v>
      </c>
      <c r="M20">
        <v>11520</v>
      </c>
      <c r="N20">
        <v>153</v>
      </c>
      <c r="O20">
        <v>46</v>
      </c>
      <c r="P20">
        <v>0.1</v>
      </c>
      <c r="Q20">
        <v>31</v>
      </c>
      <c r="R20" t="str">
        <f>IFERROR(VLOOKUP(D20,'data-money'!$Q:$U,4,FALSE),"")</f>
        <v/>
      </c>
      <c r="S20" t="str">
        <f>IFERROR(VLOOKUP(D20,'data-money'!$Q:$U,5,FALSE),"")</f>
        <v/>
      </c>
    </row>
    <row r="21" spans="1:19" x14ac:dyDescent="0.3">
      <c r="A21" t="s">
        <v>54</v>
      </c>
      <c r="B21" t="s">
        <v>55</v>
      </c>
      <c r="C21" t="s">
        <v>18</v>
      </c>
      <c r="D21">
        <v>25</v>
      </c>
      <c r="E21">
        <v>1</v>
      </c>
      <c r="F21">
        <v>1.2</v>
      </c>
      <c r="G21">
        <v>0.81899999999999995</v>
      </c>
      <c r="H21">
        <v>0.999</v>
      </c>
      <c r="I21">
        <v>7</v>
      </c>
      <c r="J21">
        <v>16047.9</v>
      </c>
      <c r="K21">
        <v>20731.900000000001</v>
      </c>
      <c r="L21">
        <v>123</v>
      </c>
      <c r="M21">
        <v>11411</v>
      </c>
      <c r="N21">
        <v>152</v>
      </c>
      <c r="O21">
        <v>47</v>
      </c>
      <c r="P21">
        <v>0</v>
      </c>
      <c r="Q21">
        <v>96.7</v>
      </c>
      <c r="R21">
        <f>IFERROR(VLOOKUP(D21,'data-money'!$Q:$U,4,FALSE),"")</f>
        <v>10000</v>
      </c>
      <c r="S21">
        <f>IFERROR(VLOOKUP(D21,'data-money'!$Q:$U,5,FALSE),"")</f>
        <v>20000</v>
      </c>
    </row>
    <row r="22" spans="1:19" x14ac:dyDescent="0.3">
      <c r="A22" t="s">
        <v>56</v>
      </c>
      <c r="B22" t="s">
        <v>57</v>
      </c>
      <c r="C22" t="s">
        <v>18</v>
      </c>
      <c r="E22">
        <v>0.8</v>
      </c>
      <c r="F22">
        <v>0.61199999999999999</v>
      </c>
      <c r="G22">
        <v>0.56499999999999995</v>
      </c>
      <c r="H22">
        <v>0.999</v>
      </c>
      <c r="I22">
        <v>2</v>
      </c>
      <c r="J22">
        <v>2509.1</v>
      </c>
      <c r="K22">
        <v>5493</v>
      </c>
      <c r="L22">
        <v>28</v>
      </c>
      <c r="M22">
        <v>11538</v>
      </c>
      <c r="N22">
        <v>154</v>
      </c>
      <c r="O22">
        <v>51</v>
      </c>
      <c r="P22">
        <v>0.1</v>
      </c>
      <c r="Q22">
        <v>22.1</v>
      </c>
      <c r="R22" t="str">
        <f>IFERROR(VLOOKUP(D22,'data-money'!$Q:$U,4,FALSE),"")</f>
        <v/>
      </c>
      <c r="S22" t="str">
        <f>IFERROR(VLOOKUP(D22,'data-money'!$Q:$U,5,FALSE),"")</f>
        <v/>
      </c>
    </row>
    <row r="23" spans="1:19" x14ac:dyDescent="0.3">
      <c r="A23" t="s">
        <v>58</v>
      </c>
      <c r="B23" t="s">
        <v>59</v>
      </c>
      <c r="C23" t="s">
        <v>18</v>
      </c>
      <c r="E23">
        <v>1</v>
      </c>
      <c r="F23">
        <v>1.0549999999999999</v>
      </c>
      <c r="G23">
        <v>0.34799999999999998</v>
      </c>
      <c r="H23">
        <v>0.999</v>
      </c>
      <c r="I23">
        <v>6</v>
      </c>
      <c r="J23">
        <v>2744.3</v>
      </c>
      <c r="K23">
        <v>14798.9</v>
      </c>
      <c r="L23">
        <v>84</v>
      </c>
      <c r="M23">
        <v>11623</v>
      </c>
      <c r="N23">
        <v>154</v>
      </c>
      <c r="O23">
        <v>52</v>
      </c>
      <c r="P23">
        <v>0.2</v>
      </c>
      <c r="Q23">
        <v>36.700000000000003</v>
      </c>
      <c r="R23" t="str">
        <f>IFERROR(VLOOKUP(D23,'data-money'!$Q:$U,4,FALSE),"")</f>
        <v/>
      </c>
      <c r="S23" t="str">
        <f>IFERROR(VLOOKUP(D23,'data-money'!$Q:$U,5,FALSE),"")</f>
        <v/>
      </c>
    </row>
    <row r="24" spans="1:19" x14ac:dyDescent="0.3">
      <c r="A24" t="s">
        <v>60</v>
      </c>
      <c r="B24" t="s">
        <v>61</v>
      </c>
      <c r="C24" t="s">
        <v>18</v>
      </c>
      <c r="E24">
        <v>0.8</v>
      </c>
      <c r="F24">
        <v>0.96899999999999997</v>
      </c>
      <c r="G24">
        <v>0.65100000000000002</v>
      </c>
      <c r="H24">
        <v>0.999</v>
      </c>
      <c r="I24">
        <v>2</v>
      </c>
      <c r="J24">
        <v>7288.9</v>
      </c>
      <c r="K24">
        <v>12918.3</v>
      </c>
      <c r="L24">
        <v>71</v>
      </c>
      <c r="M24">
        <v>11732</v>
      </c>
      <c r="N24">
        <v>155</v>
      </c>
      <c r="O24">
        <v>58</v>
      </c>
      <c r="P24">
        <v>0.1</v>
      </c>
      <c r="Q24">
        <v>45.1</v>
      </c>
      <c r="R24" t="str">
        <f>IFERROR(VLOOKUP(D24,'data-money'!$Q:$U,4,FALSE),"")</f>
        <v/>
      </c>
      <c r="S24" t="str">
        <f>IFERROR(VLOOKUP(D24,'data-money'!$Q:$U,5,FALSE),"")</f>
        <v/>
      </c>
    </row>
    <row r="25" spans="1:19" x14ac:dyDescent="0.3">
      <c r="A25" t="s">
        <v>62</v>
      </c>
      <c r="B25" t="s">
        <v>63</v>
      </c>
      <c r="C25" t="s">
        <v>18</v>
      </c>
      <c r="E25">
        <v>1</v>
      </c>
      <c r="F25">
        <v>1.2</v>
      </c>
      <c r="G25">
        <v>0.51100000000000001</v>
      </c>
      <c r="H25">
        <v>0.999</v>
      </c>
      <c r="I25">
        <v>4</v>
      </c>
      <c r="J25">
        <v>8728.7999999999993</v>
      </c>
      <c r="K25">
        <v>22435.3</v>
      </c>
      <c r="L25">
        <v>136</v>
      </c>
      <c r="M25">
        <v>11732</v>
      </c>
      <c r="N25">
        <v>155</v>
      </c>
      <c r="O25">
        <v>58</v>
      </c>
      <c r="P25">
        <v>0.3</v>
      </c>
      <c r="Q25">
        <v>61.3</v>
      </c>
      <c r="R25" t="str">
        <f>IFERROR(VLOOKUP(D25,'data-money'!$Q:$U,4,FALSE),"")</f>
        <v/>
      </c>
      <c r="S25" t="str">
        <f>IFERROR(VLOOKUP(D25,'data-money'!$Q:$U,5,FALSE),"")</f>
        <v/>
      </c>
    </row>
    <row r="26" spans="1:19" x14ac:dyDescent="0.3">
      <c r="A26" t="s">
        <v>64</v>
      </c>
      <c r="B26" t="s">
        <v>65</v>
      </c>
      <c r="C26" t="s">
        <v>18</v>
      </c>
      <c r="D26">
        <v>24</v>
      </c>
      <c r="E26">
        <v>1</v>
      </c>
      <c r="F26">
        <v>1.073</v>
      </c>
      <c r="G26">
        <v>0.47699999999999998</v>
      </c>
      <c r="H26">
        <v>0.999</v>
      </c>
      <c r="I26">
        <v>3</v>
      </c>
      <c r="J26">
        <v>5340.4</v>
      </c>
      <c r="K26">
        <v>15410.8</v>
      </c>
      <c r="L26">
        <v>87</v>
      </c>
      <c r="M26">
        <v>11705</v>
      </c>
      <c r="N26">
        <v>155</v>
      </c>
      <c r="O26">
        <v>59</v>
      </c>
      <c r="P26">
        <v>0.4</v>
      </c>
      <c r="Q26">
        <v>51.1</v>
      </c>
      <c r="R26">
        <f>IFERROR(VLOOKUP(D26,'data-money'!$Q:$U,4,FALSE),"")</f>
        <v>10000</v>
      </c>
      <c r="S26">
        <f>IFERROR(VLOOKUP(D26,'data-money'!$Q:$U,5,FALSE),"")</f>
        <v>90000</v>
      </c>
    </row>
    <row r="27" spans="1:19" x14ac:dyDescent="0.3">
      <c r="A27" t="s">
        <v>64</v>
      </c>
      <c r="B27" t="s">
        <v>66</v>
      </c>
      <c r="C27" t="s">
        <v>18</v>
      </c>
      <c r="E27">
        <v>1</v>
      </c>
      <c r="F27">
        <v>1.2</v>
      </c>
      <c r="G27">
        <v>0.48499999999999999</v>
      </c>
      <c r="H27">
        <v>0.999</v>
      </c>
      <c r="I27">
        <v>6</v>
      </c>
      <c r="J27">
        <v>8675.7999999999993</v>
      </c>
      <c r="K27">
        <v>24387.1</v>
      </c>
      <c r="L27">
        <v>150</v>
      </c>
      <c r="M27">
        <v>11705</v>
      </c>
      <c r="N27">
        <v>155</v>
      </c>
      <c r="O27">
        <v>59</v>
      </c>
      <c r="P27">
        <v>0.1</v>
      </c>
      <c r="Q27">
        <v>56.9</v>
      </c>
      <c r="R27" t="str">
        <f>IFERROR(VLOOKUP(D27,'data-money'!$Q:$U,4,FALSE),"")</f>
        <v/>
      </c>
      <c r="S27" t="str">
        <f>IFERROR(VLOOKUP(D27,'data-money'!$Q:$U,5,FALSE),"")</f>
        <v/>
      </c>
    </row>
    <row r="28" spans="1:19" x14ac:dyDescent="0.3">
      <c r="A28" t="s">
        <v>67</v>
      </c>
      <c r="B28" t="s">
        <v>68</v>
      </c>
      <c r="C28" t="s">
        <v>18</v>
      </c>
      <c r="E28">
        <v>1</v>
      </c>
      <c r="F28">
        <v>1.2</v>
      </c>
      <c r="G28">
        <v>0.376</v>
      </c>
      <c r="H28">
        <v>0.999</v>
      </c>
      <c r="I28">
        <v>4</v>
      </c>
      <c r="J28">
        <v>4691.8</v>
      </c>
      <c r="K28">
        <v>21302.2</v>
      </c>
      <c r="L28">
        <v>127</v>
      </c>
      <c r="M28">
        <v>11468</v>
      </c>
      <c r="N28">
        <v>153</v>
      </c>
      <c r="O28">
        <v>60</v>
      </c>
      <c r="P28">
        <v>0.3</v>
      </c>
      <c r="Q28">
        <v>44.6</v>
      </c>
      <c r="R28" t="str">
        <f>IFERROR(VLOOKUP(D28,'data-money'!$Q:$U,4,FALSE),"")</f>
        <v/>
      </c>
      <c r="S28" t="str">
        <f>IFERROR(VLOOKUP(D28,'data-money'!$Q:$U,5,FALSE),"")</f>
        <v/>
      </c>
    </row>
    <row r="29" spans="1:19" x14ac:dyDescent="0.3">
      <c r="A29" t="s">
        <v>69</v>
      </c>
      <c r="B29" t="s">
        <v>70</v>
      </c>
      <c r="C29" t="s">
        <v>18</v>
      </c>
      <c r="E29">
        <v>1</v>
      </c>
      <c r="F29">
        <v>0.74199999999999999</v>
      </c>
      <c r="G29">
        <v>0.32300000000000001</v>
      </c>
      <c r="H29">
        <v>0.999</v>
      </c>
      <c r="I29">
        <v>5</v>
      </c>
      <c r="J29">
        <v>1229.2</v>
      </c>
      <c r="K29">
        <v>7986</v>
      </c>
      <c r="L29">
        <v>41</v>
      </c>
      <c r="M29">
        <v>11341</v>
      </c>
      <c r="N29">
        <v>152</v>
      </c>
      <c r="O29">
        <v>61</v>
      </c>
      <c r="P29">
        <v>0.2</v>
      </c>
      <c r="Q29">
        <v>23.9</v>
      </c>
      <c r="R29" t="str">
        <f>IFERROR(VLOOKUP(D29,'data-money'!$Q:$U,4,FALSE),"")</f>
        <v/>
      </c>
      <c r="S29" t="str">
        <f>IFERROR(VLOOKUP(D29,'data-money'!$Q:$U,5,FALSE),"")</f>
        <v/>
      </c>
    </row>
    <row r="30" spans="1:19" x14ac:dyDescent="0.3">
      <c r="A30" t="s">
        <v>71</v>
      </c>
      <c r="B30" t="s">
        <v>72</v>
      </c>
      <c r="C30" t="s">
        <v>18</v>
      </c>
      <c r="E30">
        <v>0.8</v>
      </c>
      <c r="F30">
        <v>1.1120000000000001</v>
      </c>
      <c r="G30">
        <v>0.59199999999999997</v>
      </c>
      <c r="H30">
        <v>0.999</v>
      </c>
      <c r="I30">
        <v>2</v>
      </c>
      <c r="J30">
        <v>7798</v>
      </c>
      <c r="K30">
        <v>15930.7</v>
      </c>
      <c r="L30">
        <v>92</v>
      </c>
      <c r="M30">
        <v>11538</v>
      </c>
      <c r="N30">
        <v>155</v>
      </c>
      <c r="O30">
        <v>66</v>
      </c>
      <c r="P30">
        <v>2.1</v>
      </c>
      <c r="Q30">
        <v>52.6</v>
      </c>
      <c r="R30" t="str">
        <f>IFERROR(VLOOKUP(D30,'data-money'!$Q:$U,4,FALSE),"")</f>
        <v/>
      </c>
      <c r="S30" t="str">
        <f>IFERROR(VLOOKUP(D30,'data-money'!$Q:$U,5,FALSE),"")</f>
        <v/>
      </c>
    </row>
    <row r="31" spans="1:19" x14ac:dyDescent="0.3">
      <c r="A31" t="s">
        <v>73</v>
      </c>
      <c r="B31" t="s">
        <v>74</v>
      </c>
      <c r="C31" t="s">
        <v>18</v>
      </c>
      <c r="E31">
        <v>1</v>
      </c>
      <c r="F31">
        <v>1.2</v>
      </c>
      <c r="G31">
        <v>0.44400000000000001</v>
      </c>
      <c r="H31">
        <v>0.999</v>
      </c>
      <c r="I31">
        <v>6</v>
      </c>
      <c r="J31">
        <v>6366.4</v>
      </c>
      <c r="K31">
        <v>20864.599999999999</v>
      </c>
      <c r="L31">
        <v>125</v>
      </c>
      <c r="M31">
        <v>11538</v>
      </c>
      <c r="N31">
        <v>155</v>
      </c>
      <c r="O31">
        <v>66</v>
      </c>
      <c r="P31">
        <v>0.1</v>
      </c>
      <c r="Q31">
        <v>53.2</v>
      </c>
      <c r="R31" t="str">
        <f>IFERROR(VLOOKUP(D31,'data-money'!$Q:$U,4,FALSE),"")</f>
        <v/>
      </c>
      <c r="S31" t="str">
        <f>IFERROR(VLOOKUP(D31,'data-money'!$Q:$U,5,FALSE),"")</f>
        <v/>
      </c>
    </row>
    <row r="32" spans="1:19" x14ac:dyDescent="0.3">
      <c r="A32" t="s">
        <v>75</v>
      </c>
      <c r="B32" t="s">
        <v>76</v>
      </c>
      <c r="C32" t="s">
        <v>18</v>
      </c>
      <c r="E32">
        <v>1</v>
      </c>
      <c r="F32">
        <v>1.2</v>
      </c>
      <c r="G32">
        <v>0.48499999999999999</v>
      </c>
      <c r="H32">
        <v>0.999</v>
      </c>
      <c r="I32">
        <v>3</v>
      </c>
      <c r="J32">
        <v>7041.5</v>
      </c>
      <c r="K32">
        <v>19732.599999999999</v>
      </c>
      <c r="L32">
        <v>118</v>
      </c>
      <c r="M32">
        <v>11538</v>
      </c>
      <c r="N32">
        <v>155</v>
      </c>
      <c r="O32">
        <v>66</v>
      </c>
      <c r="P32">
        <v>0.1</v>
      </c>
      <c r="Q32">
        <v>57.3</v>
      </c>
      <c r="R32" t="str">
        <f>IFERROR(VLOOKUP(D32,'data-money'!$Q:$U,4,FALSE),"")</f>
        <v/>
      </c>
      <c r="S32" t="str">
        <f>IFERROR(VLOOKUP(D32,'data-money'!$Q:$U,5,FALSE),"")</f>
        <v/>
      </c>
    </row>
    <row r="33" spans="1:19" x14ac:dyDescent="0.3">
      <c r="A33" t="s">
        <v>75</v>
      </c>
      <c r="B33" t="s">
        <v>77</v>
      </c>
      <c r="C33" t="s">
        <v>18</v>
      </c>
      <c r="E33">
        <v>1</v>
      </c>
      <c r="F33">
        <v>0.92700000000000005</v>
      </c>
      <c r="G33">
        <v>0.373</v>
      </c>
      <c r="H33">
        <v>0.999</v>
      </c>
      <c r="I33">
        <v>5</v>
      </c>
      <c r="J33">
        <v>2506.8000000000002</v>
      </c>
      <c r="K33">
        <v>11573.4</v>
      </c>
      <c r="L33">
        <v>64</v>
      </c>
      <c r="M33">
        <v>11538</v>
      </c>
      <c r="N33">
        <v>155</v>
      </c>
      <c r="O33">
        <v>66</v>
      </c>
      <c r="P33">
        <v>0.3</v>
      </c>
      <c r="Q33">
        <v>33.799999999999997</v>
      </c>
      <c r="R33" t="str">
        <f>IFERROR(VLOOKUP(D33,'data-money'!$Q:$U,4,FALSE),"")</f>
        <v/>
      </c>
      <c r="S33" t="str">
        <f>IFERROR(VLOOKUP(D33,'data-money'!$Q:$U,5,FALSE),"")</f>
        <v/>
      </c>
    </row>
    <row r="34" spans="1:19" x14ac:dyDescent="0.3">
      <c r="A34" t="s">
        <v>75</v>
      </c>
      <c r="B34" t="s">
        <v>78</v>
      </c>
      <c r="C34" t="s">
        <v>18</v>
      </c>
      <c r="D34">
        <v>23</v>
      </c>
      <c r="E34">
        <v>1</v>
      </c>
      <c r="F34">
        <v>1.2</v>
      </c>
      <c r="G34">
        <v>0.752</v>
      </c>
      <c r="H34">
        <v>0.999</v>
      </c>
      <c r="I34">
        <v>5</v>
      </c>
      <c r="J34">
        <v>13995.8</v>
      </c>
      <c r="K34">
        <v>20299.3</v>
      </c>
      <c r="L34">
        <v>121</v>
      </c>
      <c r="M34">
        <v>11538</v>
      </c>
      <c r="N34">
        <v>155</v>
      </c>
      <c r="O34">
        <v>66</v>
      </c>
      <c r="P34">
        <v>0.3</v>
      </c>
      <c r="Q34">
        <v>90.1</v>
      </c>
      <c r="R34">
        <f>IFERROR(VLOOKUP(D34,'data-money'!$Q:$U,4,FALSE),"")</f>
        <v>10000</v>
      </c>
      <c r="S34">
        <f>IFERROR(VLOOKUP(D34,'data-money'!$Q:$U,5,FALSE),"")</f>
        <v>20000</v>
      </c>
    </row>
    <row r="35" spans="1:19" x14ac:dyDescent="0.3">
      <c r="A35" t="s">
        <v>79</v>
      </c>
      <c r="B35" t="s">
        <v>80</v>
      </c>
      <c r="C35" t="s">
        <v>18</v>
      </c>
      <c r="E35">
        <v>0.8</v>
      </c>
      <c r="F35">
        <v>0.77700000000000002</v>
      </c>
      <c r="G35">
        <v>0.49299999999999999</v>
      </c>
      <c r="H35">
        <v>0.999</v>
      </c>
      <c r="I35">
        <v>2</v>
      </c>
      <c r="J35">
        <v>3033.4</v>
      </c>
      <c r="K35">
        <v>8285.6</v>
      </c>
      <c r="L35">
        <v>44</v>
      </c>
      <c r="M35">
        <v>11390</v>
      </c>
      <c r="N35">
        <v>156</v>
      </c>
      <c r="O35">
        <v>72</v>
      </c>
      <c r="P35">
        <v>0.7</v>
      </c>
      <c r="Q35">
        <v>30.6</v>
      </c>
      <c r="R35" t="str">
        <f>IFERROR(VLOOKUP(D35,'data-money'!$Q:$U,4,FALSE),"")</f>
        <v/>
      </c>
      <c r="S35" t="str">
        <f>IFERROR(VLOOKUP(D35,'data-money'!$Q:$U,5,FALSE),"")</f>
        <v/>
      </c>
    </row>
    <row r="36" spans="1:19" x14ac:dyDescent="0.3">
      <c r="A36" t="s">
        <v>81</v>
      </c>
      <c r="B36" t="s">
        <v>82</v>
      </c>
      <c r="C36" t="s">
        <v>18</v>
      </c>
      <c r="D36">
        <v>22</v>
      </c>
      <c r="E36">
        <v>1</v>
      </c>
      <c r="F36">
        <v>0.58499999999999996</v>
      </c>
      <c r="G36">
        <v>0.317</v>
      </c>
      <c r="H36">
        <v>0.999</v>
      </c>
      <c r="I36">
        <v>3</v>
      </c>
      <c r="J36">
        <v>746.3</v>
      </c>
      <c r="K36">
        <v>5111.3</v>
      </c>
      <c r="L36">
        <v>25</v>
      </c>
      <c r="M36">
        <v>11390</v>
      </c>
      <c r="N36">
        <v>156</v>
      </c>
      <c r="O36">
        <v>72</v>
      </c>
      <c r="P36">
        <v>0.3</v>
      </c>
      <c r="Q36">
        <v>18.5</v>
      </c>
      <c r="R36">
        <f>IFERROR(VLOOKUP(D36,'data-money'!$Q:$U,4,FALSE),"")</f>
        <v>0</v>
      </c>
      <c r="S36">
        <f>IFERROR(VLOOKUP(D36,'data-money'!$Q:$U,5,FALSE),"")</f>
        <v>0</v>
      </c>
    </row>
    <row r="37" spans="1:19" x14ac:dyDescent="0.3">
      <c r="A37" t="s">
        <v>83</v>
      </c>
      <c r="B37" t="s">
        <v>84</v>
      </c>
      <c r="C37" t="s">
        <v>18</v>
      </c>
      <c r="D37">
        <v>20</v>
      </c>
      <c r="E37">
        <v>1</v>
      </c>
      <c r="F37">
        <v>1.0469999999999999</v>
      </c>
      <c r="G37">
        <v>0.28899999999999998</v>
      </c>
      <c r="H37">
        <v>0.999</v>
      </c>
      <c r="I37">
        <v>4</v>
      </c>
      <c r="J37">
        <v>1565.7</v>
      </c>
      <c r="K37">
        <v>14102.1</v>
      </c>
      <c r="L37">
        <v>80</v>
      </c>
      <c r="M37">
        <v>11390</v>
      </c>
      <c r="N37">
        <v>156</v>
      </c>
      <c r="O37">
        <v>72</v>
      </c>
      <c r="P37">
        <v>0.1</v>
      </c>
      <c r="Q37">
        <v>30.2</v>
      </c>
      <c r="R37">
        <f>IFERROR(VLOOKUP(D37,'data-money'!$Q:$U,4,FALSE),"")</f>
        <v>0</v>
      </c>
      <c r="S37">
        <f>IFERROR(VLOOKUP(D37,'data-money'!$Q:$U,5,FALSE),"")</f>
        <v>0</v>
      </c>
    </row>
    <row r="38" spans="1:19" x14ac:dyDescent="0.3">
      <c r="A38" t="s">
        <v>85</v>
      </c>
      <c r="B38" t="s">
        <v>86</v>
      </c>
      <c r="C38" t="s">
        <v>18</v>
      </c>
      <c r="E38">
        <v>1</v>
      </c>
      <c r="F38">
        <v>0.66200000000000003</v>
      </c>
      <c r="G38">
        <v>0.28699999999999998</v>
      </c>
      <c r="H38">
        <v>0.999</v>
      </c>
      <c r="I38">
        <v>3</v>
      </c>
      <c r="J38">
        <v>674.4</v>
      </c>
      <c r="K38">
        <v>6199.1</v>
      </c>
      <c r="L38">
        <v>32</v>
      </c>
      <c r="M38">
        <v>11390</v>
      </c>
      <c r="N38">
        <v>156</v>
      </c>
      <c r="O38">
        <v>72</v>
      </c>
      <c r="P38">
        <v>0.2</v>
      </c>
      <c r="Q38">
        <v>19</v>
      </c>
      <c r="R38" t="str">
        <f>IFERROR(VLOOKUP(D38,'data-money'!$Q:$U,4,FALSE),"")</f>
        <v/>
      </c>
      <c r="S38" t="str">
        <f>IFERROR(VLOOKUP(D38,'data-money'!$Q:$U,5,FALSE),"")</f>
        <v/>
      </c>
    </row>
    <row r="39" spans="1:19" x14ac:dyDescent="0.3">
      <c r="A39" t="s">
        <v>87</v>
      </c>
      <c r="B39" t="s">
        <v>88</v>
      </c>
      <c r="C39" t="s">
        <v>18</v>
      </c>
      <c r="E39">
        <v>1</v>
      </c>
      <c r="F39">
        <v>1.1020000000000001</v>
      </c>
      <c r="G39">
        <v>0.28399999999999997</v>
      </c>
      <c r="H39">
        <v>0.999</v>
      </c>
      <c r="I39">
        <v>5</v>
      </c>
      <c r="J39">
        <v>1648.5</v>
      </c>
      <c r="K39">
        <v>15627.9</v>
      </c>
      <c r="L39">
        <v>89</v>
      </c>
      <c r="M39">
        <v>11220</v>
      </c>
      <c r="N39">
        <v>153</v>
      </c>
      <c r="O39">
        <v>74</v>
      </c>
      <c r="P39">
        <v>0.1</v>
      </c>
      <c r="Q39">
        <v>30.6</v>
      </c>
      <c r="R39" t="str">
        <f>IFERROR(VLOOKUP(D39,'data-money'!$Q:$U,4,FALSE),"")</f>
        <v/>
      </c>
      <c r="S39" t="str">
        <f>IFERROR(VLOOKUP(D39,'data-money'!$Q:$U,5,FALSE),"")</f>
        <v/>
      </c>
    </row>
    <row r="40" spans="1:19" x14ac:dyDescent="0.3">
      <c r="A40" t="s">
        <v>89</v>
      </c>
      <c r="B40" t="s">
        <v>90</v>
      </c>
      <c r="C40" t="s">
        <v>18</v>
      </c>
      <c r="D40">
        <v>21</v>
      </c>
      <c r="E40">
        <v>1</v>
      </c>
      <c r="F40">
        <v>1.083</v>
      </c>
      <c r="G40">
        <v>0.41</v>
      </c>
      <c r="H40">
        <v>0.999</v>
      </c>
      <c r="I40">
        <v>4</v>
      </c>
      <c r="J40">
        <v>3938.2</v>
      </c>
      <c r="K40">
        <v>15021.2</v>
      </c>
      <c r="L40">
        <v>86</v>
      </c>
      <c r="M40">
        <v>11220</v>
      </c>
      <c r="N40">
        <v>153</v>
      </c>
      <c r="O40">
        <v>74</v>
      </c>
      <c r="P40">
        <v>0.1</v>
      </c>
      <c r="Q40">
        <v>44.4</v>
      </c>
      <c r="R40">
        <f>IFERROR(VLOOKUP(D40,'data-money'!$Q:$U,4,FALSE),"")</f>
        <v>0</v>
      </c>
      <c r="S40">
        <f>IFERROR(VLOOKUP(D40,'data-money'!$Q:$U,5,FALSE),"")</f>
        <v>0</v>
      </c>
    </row>
    <row r="41" spans="1:19" x14ac:dyDescent="0.3">
      <c r="A41" t="s">
        <v>91</v>
      </c>
      <c r="B41" t="s">
        <v>92</v>
      </c>
      <c r="C41" t="s">
        <v>18</v>
      </c>
      <c r="E41">
        <v>0.8</v>
      </c>
      <c r="F41">
        <v>1.2</v>
      </c>
      <c r="G41">
        <v>0.35299999999999998</v>
      </c>
      <c r="H41">
        <v>0.999</v>
      </c>
      <c r="I41">
        <v>2</v>
      </c>
      <c r="J41">
        <v>3545.8</v>
      </c>
      <c r="K41">
        <v>18588</v>
      </c>
      <c r="L41">
        <v>110</v>
      </c>
      <c r="M41">
        <v>11252</v>
      </c>
      <c r="N41">
        <v>155</v>
      </c>
      <c r="O41">
        <v>79</v>
      </c>
      <c r="P41">
        <v>0.1</v>
      </c>
      <c r="Q41">
        <v>33.9</v>
      </c>
      <c r="R41" t="str">
        <f>IFERROR(VLOOKUP(D41,'data-money'!$Q:$U,4,FALSE),"")</f>
        <v/>
      </c>
      <c r="S41" t="str">
        <f>IFERROR(VLOOKUP(D41,'data-money'!$Q:$U,5,FALSE),"")</f>
        <v/>
      </c>
    </row>
    <row r="42" spans="1:19" x14ac:dyDescent="0.3">
      <c r="A42" t="s">
        <v>93</v>
      </c>
      <c r="B42" t="s">
        <v>94</v>
      </c>
      <c r="C42" t="s">
        <v>18</v>
      </c>
      <c r="D42">
        <v>18</v>
      </c>
      <c r="E42">
        <v>1</v>
      </c>
      <c r="F42">
        <v>1.2</v>
      </c>
      <c r="G42">
        <v>0.72599999999999998</v>
      </c>
      <c r="H42">
        <v>0.999</v>
      </c>
      <c r="I42">
        <v>3</v>
      </c>
      <c r="J42">
        <v>14447.3</v>
      </c>
      <c r="K42">
        <v>21980.9</v>
      </c>
      <c r="L42">
        <v>134</v>
      </c>
      <c r="M42">
        <v>11252</v>
      </c>
      <c r="N42">
        <v>155</v>
      </c>
      <c r="O42">
        <v>79</v>
      </c>
      <c r="P42">
        <v>0.1</v>
      </c>
      <c r="Q42">
        <v>87</v>
      </c>
      <c r="R42">
        <f>IFERROR(VLOOKUP(D42,'data-money'!$Q:$U,4,FALSE),"")</f>
        <v>0</v>
      </c>
      <c r="S42">
        <f>IFERROR(VLOOKUP(D42,'data-money'!$Q:$U,5,FALSE),"")</f>
        <v>0</v>
      </c>
    </row>
    <row r="43" spans="1:19" x14ac:dyDescent="0.3">
      <c r="A43" t="s">
        <v>93</v>
      </c>
      <c r="B43" t="s">
        <v>95</v>
      </c>
      <c r="C43" t="s">
        <v>18</v>
      </c>
      <c r="E43">
        <v>0.8</v>
      </c>
      <c r="F43">
        <v>1.089</v>
      </c>
      <c r="G43">
        <v>0.44700000000000001</v>
      </c>
      <c r="H43">
        <v>0.999</v>
      </c>
      <c r="I43">
        <v>2</v>
      </c>
      <c r="J43">
        <v>4641.8999999999996</v>
      </c>
      <c r="K43">
        <v>15021.2</v>
      </c>
      <c r="L43">
        <v>86</v>
      </c>
      <c r="M43">
        <v>11252</v>
      </c>
      <c r="N43">
        <v>155</v>
      </c>
      <c r="O43">
        <v>79</v>
      </c>
      <c r="P43">
        <v>0.1</v>
      </c>
      <c r="Q43">
        <v>37.6</v>
      </c>
      <c r="R43" t="str">
        <f>IFERROR(VLOOKUP(D43,'data-money'!$Q:$U,4,FALSE),"")</f>
        <v/>
      </c>
      <c r="S43" t="str">
        <f>IFERROR(VLOOKUP(D43,'data-money'!$Q:$U,5,FALSE),"")</f>
        <v/>
      </c>
    </row>
    <row r="44" spans="1:19" x14ac:dyDescent="0.3">
      <c r="A44" t="s">
        <v>96</v>
      </c>
      <c r="B44" t="s">
        <v>97</v>
      </c>
      <c r="C44" t="s">
        <v>18</v>
      </c>
      <c r="D44">
        <v>19</v>
      </c>
      <c r="E44">
        <v>1</v>
      </c>
      <c r="F44">
        <v>0.82399999999999995</v>
      </c>
      <c r="G44">
        <v>0.436</v>
      </c>
      <c r="H44">
        <v>0.999</v>
      </c>
      <c r="I44">
        <v>3</v>
      </c>
      <c r="J44">
        <v>2747.6</v>
      </c>
      <c r="K44">
        <v>9297.1</v>
      </c>
      <c r="L44">
        <v>49</v>
      </c>
      <c r="M44">
        <v>11108</v>
      </c>
      <c r="N44">
        <v>154</v>
      </c>
      <c r="O44">
        <v>80</v>
      </c>
      <c r="P44">
        <v>1</v>
      </c>
      <c r="Q44">
        <v>35.9</v>
      </c>
      <c r="R44">
        <f>IFERROR(VLOOKUP(D44,'data-money'!$Q:$U,4,FALSE),"")</f>
        <v>0</v>
      </c>
      <c r="S44">
        <f>IFERROR(VLOOKUP(D44,'data-money'!$Q:$U,5,FALSE),"")</f>
        <v>0</v>
      </c>
    </row>
    <row r="45" spans="1:19" x14ac:dyDescent="0.3">
      <c r="A45" t="s">
        <v>98</v>
      </c>
      <c r="B45" t="s">
        <v>99</v>
      </c>
      <c r="C45" t="s">
        <v>18</v>
      </c>
      <c r="E45">
        <v>0.8</v>
      </c>
      <c r="F45">
        <v>0.23499999999999999</v>
      </c>
      <c r="G45">
        <v>0.38500000000000001</v>
      </c>
      <c r="H45">
        <v>0.999</v>
      </c>
      <c r="I45">
        <v>2</v>
      </c>
      <c r="J45">
        <v>198.2</v>
      </c>
      <c r="K45">
        <v>855.6</v>
      </c>
      <c r="L45">
        <v>4</v>
      </c>
      <c r="M45">
        <v>11108</v>
      </c>
      <c r="N45">
        <v>154</v>
      </c>
      <c r="O45">
        <v>80</v>
      </c>
      <c r="P45">
        <v>1.1000000000000001</v>
      </c>
      <c r="Q45">
        <v>7.2</v>
      </c>
      <c r="R45" t="str">
        <f>IFERROR(VLOOKUP(D45,'data-money'!$Q:$U,4,FALSE),"")</f>
        <v/>
      </c>
      <c r="S45" t="str">
        <f>IFERROR(VLOOKUP(D45,'data-money'!$Q:$U,5,FALSE),"")</f>
        <v/>
      </c>
    </row>
    <row r="46" spans="1:19" x14ac:dyDescent="0.3">
      <c r="A46" t="s">
        <v>100</v>
      </c>
      <c r="B46" t="s">
        <v>101</v>
      </c>
      <c r="C46" t="s">
        <v>18</v>
      </c>
      <c r="E46">
        <v>1</v>
      </c>
      <c r="F46">
        <v>1.2</v>
      </c>
      <c r="G46">
        <v>0.32100000000000001</v>
      </c>
      <c r="H46">
        <v>0.999</v>
      </c>
      <c r="I46">
        <v>3</v>
      </c>
      <c r="J46">
        <v>3158.9</v>
      </c>
      <c r="K46">
        <v>20864.599999999999</v>
      </c>
      <c r="L46">
        <v>125</v>
      </c>
      <c r="M46">
        <v>11108</v>
      </c>
      <c r="N46">
        <v>154</v>
      </c>
      <c r="O46">
        <v>80</v>
      </c>
      <c r="P46">
        <v>0.1</v>
      </c>
      <c r="Q46">
        <v>38.5</v>
      </c>
      <c r="R46" t="str">
        <f>IFERROR(VLOOKUP(D46,'data-money'!$Q:$U,4,FALSE),"")</f>
        <v/>
      </c>
      <c r="S46" t="str">
        <f>IFERROR(VLOOKUP(D46,'data-money'!$Q:$U,5,FALSE),"")</f>
        <v/>
      </c>
    </row>
    <row r="47" spans="1:19" x14ac:dyDescent="0.3">
      <c r="A47" t="s">
        <v>100</v>
      </c>
      <c r="B47" t="s">
        <v>102</v>
      </c>
      <c r="C47" t="s">
        <v>18</v>
      </c>
      <c r="E47">
        <v>1</v>
      </c>
      <c r="F47">
        <v>0.311</v>
      </c>
      <c r="G47">
        <v>0.23699999999999999</v>
      </c>
      <c r="H47">
        <v>0.999</v>
      </c>
      <c r="I47">
        <v>3</v>
      </c>
      <c r="J47">
        <v>76.599999999999994</v>
      </c>
      <c r="K47">
        <v>1672.5</v>
      </c>
      <c r="L47">
        <v>7</v>
      </c>
      <c r="M47">
        <v>11108</v>
      </c>
      <c r="N47">
        <v>154</v>
      </c>
      <c r="O47">
        <v>80</v>
      </c>
      <c r="P47">
        <v>1.6</v>
      </c>
      <c r="Q47">
        <v>7.4</v>
      </c>
      <c r="R47" t="str">
        <f>IFERROR(VLOOKUP(D47,'data-money'!$Q:$U,4,FALSE),"")</f>
        <v/>
      </c>
      <c r="S47" t="str">
        <f>IFERROR(VLOOKUP(D47,'data-money'!$Q:$U,5,FALSE),"")</f>
        <v/>
      </c>
    </row>
    <row r="48" spans="1:19" x14ac:dyDescent="0.3">
      <c r="A48" t="s">
        <v>103</v>
      </c>
      <c r="B48" t="s">
        <v>104</v>
      </c>
      <c r="C48" t="s">
        <v>18</v>
      </c>
      <c r="D48">
        <v>17</v>
      </c>
      <c r="E48">
        <v>0.8</v>
      </c>
      <c r="F48">
        <v>0.80900000000000005</v>
      </c>
      <c r="G48">
        <v>0.62</v>
      </c>
      <c r="H48">
        <v>0.999</v>
      </c>
      <c r="I48">
        <v>2</v>
      </c>
      <c r="J48">
        <v>4706.3999999999996</v>
      </c>
      <c r="K48">
        <v>8965.4</v>
      </c>
      <c r="L48">
        <v>47</v>
      </c>
      <c r="M48">
        <v>11216</v>
      </c>
      <c r="N48">
        <v>156</v>
      </c>
      <c r="O48">
        <v>86</v>
      </c>
      <c r="P48">
        <v>0.1</v>
      </c>
      <c r="Q48">
        <v>40.1</v>
      </c>
      <c r="R48">
        <f>IFERROR(VLOOKUP(D48,'data-money'!$Q:$U,4,FALSE),"")</f>
        <v>0</v>
      </c>
      <c r="S48">
        <f>IFERROR(VLOOKUP(D48,'data-money'!$Q:$U,5,FALSE),"")</f>
        <v>0</v>
      </c>
    </row>
    <row r="49" spans="1:19" x14ac:dyDescent="0.3">
      <c r="A49" t="s">
        <v>103</v>
      </c>
      <c r="B49" t="s">
        <v>105</v>
      </c>
      <c r="C49" t="s">
        <v>18</v>
      </c>
      <c r="E49">
        <v>0.8</v>
      </c>
      <c r="F49">
        <v>1.0069999999999999</v>
      </c>
      <c r="G49">
        <v>0.52500000000000002</v>
      </c>
      <c r="H49">
        <v>0.999</v>
      </c>
      <c r="I49">
        <v>2</v>
      </c>
      <c r="J49">
        <v>5356.5</v>
      </c>
      <c r="K49">
        <v>13165.8</v>
      </c>
      <c r="L49">
        <v>73</v>
      </c>
      <c r="M49">
        <v>11216</v>
      </c>
      <c r="N49">
        <v>156</v>
      </c>
      <c r="O49">
        <v>86</v>
      </c>
      <c r="P49">
        <v>0</v>
      </c>
      <c r="Q49">
        <v>37.9</v>
      </c>
      <c r="R49" t="str">
        <f>IFERROR(VLOOKUP(D49,'data-money'!$Q:$U,4,FALSE),"")</f>
        <v/>
      </c>
      <c r="S49" t="str">
        <f>IFERROR(VLOOKUP(D49,'data-money'!$Q:$U,5,FALSE),"")</f>
        <v/>
      </c>
    </row>
    <row r="50" spans="1:19" x14ac:dyDescent="0.3">
      <c r="A50" t="s">
        <v>106</v>
      </c>
      <c r="B50" t="s">
        <v>107</v>
      </c>
      <c r="C50" t="s">
        <v>18</v>
      </c>
      <c r="E50">
        <v>1</v>
      </c>
      <c r="F50">
        <v>0.83399999999999996</v>
      </c>
      <c r="G50">
        <v>0.44700000000000001</v>
      </c>
      <c r="H50">
        <v>0.999</v>
      </c>
      <c r="I50">
        <v>3</v>
      </c>
      <c r="J50">
        <v>2868.9</v>
      </c>
      <c r="K50">
        <v>9297.1</v>
      </c>
      <c r="L50">
        <v>50</v>
      </c>
      <c r="M50">
        <v>11216</v>
      </c>
      <c r="N50">
        <v>156</v>
      </c>
      <c r="O50">
        <v>86</v>
      </c>
      <c r="P50">
        <v>0.1</v>
      </c>
      <c r="Q50">
        <v>37.200000000000003</v>
      </c>
      <c r="R50" t="str">
        <f>IFERROR(VLOOKUP(D50,'data-money'!$Q:$U,4,FALSE),"")</f>
        <v/>
      </c>
      <c r="S50" t="str">
        <f>IFERROR(VLOOKUP(D50,'data-money'!$Q:$U,5,FALSE),"")</f>
        <v/>
      </c>
    </row>
    <row r="51" spans="1:19" x14ac:dyDescent="0.3">
      <c r="A51" t="s">
        <v>106</v>
      </c>
      <c r="B51" t="s">
        <v>108</v>
      </c>
      <c r="C51" t="s">
        <v>18</v>
      </c>
      <c r="E51">
        <v>0.5</v>
      </c>
      <c r="F51">
        <v>0.81699999999999995</v>
      </c>
      <c r="G51">
        <v>0.56100000000000005</v>
      </c>
      <c r="H51">
        <v>0.999</v>
      </c>
      <c r="I51">
        <v>1</v>
      </c>
      <c r="J51">
        <v>4048.5</v>
      </c>
      <c r="K51">
        <v>8965.4</v>
      </c>
      <c r="L51">
        <v>48</v>
      </c>
      <c r="M51">
        <v>11216</v>
      </c>
      <c r="N51">
        <v>156</v>
      </c>
      <c r="O51">
        <v>86</v>
      </c>
      <c r="P51">
        <v>0</v>
      </c>
      <c r="Q51">
        <v>18.600000000000001</v>
      </c>
      <c r="R51" t="str">
        <f>IFERROR(VLOOKUP(D51,'data-money'!$Q:$U,4,FALSE),"")</f>
        <v/>
      </c>
      <c r="S51" t="str">
        <f>IFERROR(VLOOKUP(D51,'data-money'!$Q:$U,5,FALSE),"")</f>
        <v/>
      </c>
    </row>
    <row r="52" spans="1:19" x14ac:dyDescent="0.3">
      <c r="A52" t="s">
        <v>109</v>
      </c>
      <c r="B52" t="s">
        <v>110</v>
      </c>
      <c r="C52" t="s">
        <v>18</v>
      </c>
      <c r="D52">
        <v>16</v>
      </c>
      <c r="E52">
        <v>1</v>
      </c>
      <c r="F52">
        <v>1.2</v>
      </c>
      <c r="G52">
        <v>0.63600000000000001</v>
      </c>
      <c r="H52">
        <v>0.999</v>
      </c>
      <c r="I52">
        <v>4</v>
      </c>
      <c r="J52">
        <v>10608.5</v>
      </c>
      <c r="K52">
        <v>19448.8</v>
      </c>
      <c r="L52">
        <v>115</v>
      </c>
      <c r="M52">
        <v>11118</v>
      </c>
      <c r="N52">
        <v>153</v>
      </c>
      <c r="O52">
        <v>87</v>
      </c>
      <c r="P52">
        <v>0</v>
      </c>
      <c r="Q52">
        <v>75.099999999999994</v>
      </c>
      <c r="R52">
        <f>IFERROR(VLOOKUP(D52,'data-money'!$Q:$U,4,FALSE),"")</f>
        <v>0</v>
      </c>
      <c r="S52">
        <f>IFERROR(VLOOKUP(D52,'data-money'!$Q:$U,5,FALSE),"")</f>
        <v>0</v>
      </c>
    </row>
    <row r="53" spans="1:19" x14ac:dyDescent="0.3">
      <c r="A53" t="s">
        <v>111</v>
      </c>
      <c r="B53" t="s">
        <v>112</v>
      </c>
      <c r="C53" t="s">
        <v>18</v>
      </c>
      <c r="D53">
        <v>15</v>
      </c>
      <c r="E53">
        <v>1</v>
      </c>
      <c r="F53">
        <v>1.2</v>
      </c>
      <c r="G53">
        <v>0.58599999999999997</v>
      </c>
      <c r="H53">
        <v>0.999</v>
      </c>
      <c r="I53">
        <v>3</v>
      </c>
      <c r="J53">
        <v>9245.5</v>
      </c>
      <c r="K53">
        <v>19164.2</v>
      </c>
      <c r="L53">
        <v>113</v>
      </c>
      <c r="M53">
        <v>11118</v>
      </c>
      <c r="N53">
        <v>153</v>
      </c>
      <c r="O53">
        <v>87</v>
      </c>
      <c r="P53">
        <v>0.1</v>
      </c>
      <c r="Q53">
        <v>69.2</v>
      </c>
      <c r="R53">
        <f>IFERROR(VLOOKUP(D53,'data-money'!$Q:$U,4,FALSE),"")</f>
        <v>0</v>
      </c>
      <c r="S53">
        <f>IFERROR(VLOOKUP(D53,'data-money'!$Q:$U,5,FALSE),"")</f>
        <v>0</v>
      </c>
    </row>
    <row r="54" spans="1:19" x14ac:dyDescent="0.3">
      <c r="A54" t="s">
        <v>113</v>
      </c>
      <c r="B54" t="s">
        <v>114</v>
      </c>
      <c r="C54" t="s">
        <v>18</v>
      </c>
      <c r="E54">
        <v>0.8</v>
      </c>
      <c r="F54">
        <v>0.89800000000000002</v>
      </c>
      <c r="G54">
        <v>0.34</v>
      </c>
      <c r="H54">
        <v>0.999</v>
      </c>
      <c r="I54">
        <v>2</v>
      </c>
      <c r="J54">
        <v>1855.7</v>
      </c>
      <c r="K54">
        <v>10605.8</v>
      </c>
      <c r="L54">
        <v>58</v>
      </c>
      <c r="M54">
        <v>11011</v>
      </c>
      <c r="N54">
        <v>153</v>
      </c>
      <c r="O54">
        <v>92</v>
      </c>
      <c r="P54">
        <v>0.1</v>
      </c>
      <c r="Q54">
        <v>24.4</v>
      </c>
      <c r="R54" t="str">
        <f>IFERROR(VLOOKUP(D54,'data-money'!$Q:$U,4,FALSE),"")</f>
        <v/>
      </c>
      <c r="S54" t="str">
        <f>IFERROR(VLOOKUP(D54,'data-money'!$Q:$U,5,FALSE),"")</f>
        <v/>
      </c>
    </row>
    <row r="55" spans="1:19" x14ac:dyDescent="0.3">
      <c r="A55" t="s">
        <v>113</v>
      </c>
      <c r="B55" t="s">
        <v>115</v>
      </c>
      <c r="C55" t="s">
        <v>18</v>
      </c>
      <c r="E55">
        <v>0.8</v>
      </c>
      <c r="F55">
        <v>0.95</v>
      </c>
      <c r="G55">
        <v>0.45400000000000001</v>
      </c>
      <c r="H55">
        <v>0.999</v>
      </c>
      <c r="I55">
        <v>2</v>
      </c>
      <c r="J55">
        <v>3777.7</v>
      </c>
      <c r="K55">
        <v>11894.9</v>
      </c>
      <c r="L55">
        <v>65</v>
      </c>
      <c r="M55">
        <v>11011</v>
      </c>
      <c r="N55">
        <v>153</v>
      </c>
      <c r="O55">
        <v>92</v>
      </c>
      <c r="P55">
        <v>0.1</v>
      </c>
      <c r="Q55">
        <v>32.1</v>
      </c>
      <c r="R55" t="str">
        <f>IFERROR(VLOOKUP(D55,'data-money'!$Q:$U,4,FALSE),"")</f>
        <v/>
      </c>
      <c r="S55" t="str">
        <f>IFERROR(VLOOKUP(D55,'data-money'!$Q:$U,5,FALSE),"")</f>
        <v/>
      </c>
    </row>
    <row r="56" spans="1:19" x14ac:dyDescent="0.3">
      <c r="A56" t="s">
        <v>113</v>
      </c>
      <c r="B56" t="s">
        <v>116</v>
      </c>
      <c r="C56" t="s">
        <v>18</v>
      </c>
      <c r="E56">
        <v>0.5</v>
      </c>
      <c r="F56">
        <v>0.97899999999999998</v>
      </c>
      <c r="G56">
        <v>0.53800000000000003</v>
      </c>
      <c r="H56">
        <v>0.999</v>
      </c>
      <c r="I56">
        <v>1</v>
      </c>
      <c r="J56">
        <v>5288.2</v>
      </c>
      <c r="K56">
        <v>12533.5</v>
      </c>
      <c r="L56">
        <v>69</v>
      </c>
      <c r="M56">
        <v>11011</v>
      </c>
      <c r="N56">
        <v>153</v>
      </c>
      <c r="O56">
        <v>92</v>
      </c>
      <c r="P56">
        <v>0.1</v>
      </c>
      <c r="Q56">
        <v>25.6</v>
      </c>
      <c r="R56" t="str">
        <f>IFERROR(VLOOKUP(D56,'data-money'!$Q:$U,4,FALSE),"")</f>
        <v/>
      </c>
      <c r="S56" t="str">
        <f>IFERROR(VLOOKUP(D56,'data-money'!$Q:$U,5,FALSE),"")</f>
        <v/>
      </c>
    </row>
    <row r="57" spans="1:19" x14ac:dyDescent="0.3">
      <c r="A57" t="s">
        <v>117</v>
      </c>
      <c r="B57" t="s">
        <v>118</v>
      </c>
      <c r="C57" t="s">
        <v>18</v>
      </c>
      <c r="E57">
        <v>1</v>
      </c>
      <c r="F57">
        <v>0.97599999999999998</v>
      </c>
      <c r="G57">
        <v>0.38400000000000001</v>
      </c>
      <c r="H57">
        <v>0.999</v>
      </c>
      <c r="I57">
        <v>3</v>
      </c>
      <c r="J57">
        <v>2888.6</v>
      </c>
      <c r="K57">
        <v>12533.5</v>
      </c>
      <c r="L57">
        <v>69</v>
      </c>
      <c r="M57">
        <v>10939</v>
      </c>
      <c r="N57">
        <v>151</v>
      </c>
      <c r="O57">
        <v>93</v>
      </c>
      <c r="P57">
        <v>0.1</v>
      </c>
      <c r="Q57">
        <v>37.4</v>
      </c>
      <c r="R57" t="str">
        <f>IFERROR(VLOOKUP(D57,'data-money'!$Q:$U,4,FALSE),"")</f>
        <v/>
      </c>
      <c r="S57" t="str">
        <f>IFERROR(VLOOKUP(D57,'data-money'!$Q:$U,5,FALSE),"")</f>
        <v/>
      </c>
    </row>
    <row r="58" spans="1:19" x14ac:dyDescent="0.3">
      <c r="A58" t="s">
        <v>119</v>
      </c>
      <c r="B58" t="s">
        <v>120</v>
      </c>
      <c r="C58" t="s">
        <v>18</v>
      </c>
      <c r="D58">
        <v>14</v>
      </c>
      <c r="E58">
        <v>1</v>
      </c>
      <c r="F58">
        <v>1.2</v>
      </c>
      <c r="G58">
        <v>0.52800000000000002</v>
      </c>
      <c r="H58">
        <v>0.999</v>
      </c>
      <c r="I58">
        <v>6</v>
      </c>
      <c r="J58">
        <v>9331.5</v>
      </c>
      <c r="K58">
        <v>22782.6</v>
      </c>
      <c r="L58">
        <v>139</v>
      </c>
      <c r="M58">
        <v>10870</v>
      </c>
      <c r="N58">
        <v>150</v>
      </c>
      <c r="O58">
        <v>94</v>
      </c>
      <c r="P58">
        <v>0.1</v>
      </c>
      <c r="Q58">
        <v>61.9</v>
      </c>
      <c r="R58">
        <f>IFERROR(VLOOKUP(D58,'data-money'!$Q:$U,4,FALSE),"")</f>
        <v>0</v>
      </c>
      <c r="S58">
        <f>IFERROR(VLOOKUP(D58,'data-money'!$Q:$U,5,FALSE),"")</f>
        <v>0</v>
      </c>
    </row>
    <row r="59" spans="1:19" x14ac:dyDescent="0.3">
      <c r="A59" t="s">
        <v>119</v>
      </c>
      <c r="B59" t="s">
        <v>121</v>
      </c>
      <c r="C59" t="s">
        <v>18</v>
      </c>
      <c r="D59">
        <v>13</v>
      </c>
      <c r="E59">
        <v>1</v>
      </c>
      <c r="F59">
        <v>1.1919999999999999</v>
      </c>
      <c r="G59">
        <v>0.77700000000000002</v>
      </c>
      <c r="H59">
        <v>0.999</v>
      </c>
      <c r="I59">
        <v>4</v>
      </c>
      <c r="J59">
        <v>12772.3</v>
      </c>
      <c r="K59">
        <v>17718</v>
      </c>
      <c r="L59">
        <v>103</v>
      </c>
      <c r="M59">
        <v>10870</v>
      </c>
      <c r="N59">
        <v>150</v>
      </c>
      <c r="O59">
        <v>94</v>
      </c>
      <c r="P59">
        <v>0.3</v>
      </c>
      <c r="Q59">
        <v>89.4</v>
      </c>
      <c r="R59">
        <f>IFERROR(VLOOKUP(D59,'data-money'!$Q:$U,4,FALSE),"")</f>
        <v>0</v>
      </c>
      <c r="S59">
        <f>IFERROR(VLOOKUP(D59,'data-money'!$Q:$U,5,FALSE),"")</f>
        <v>0</v>
      </c>
    </row>
    <row r="60" spans="1:19" x14ac:dyDescent="0.3">
      <c r="A60" t="s">
        <v>122</v>
      </c>
      <c r="B60" t="s">
        <v>123</v>
      </c>
      <c r="C60" t="s">
        <v>18</v>
      </c>
      <c r="E60">
        <v>1</v>
      </c>
      <c r="F60">
        <v>0.67800000000000005</v>
      </c>
      <c r="G60">
        <v>0.35899999999999999</v>
      </c>
      <c r="H60">
        <v>0.999</v>
      </c>
      <c r="I60">
        <v>4</v>
      </c>
      <c r="J60">
        <v>1305.5999999999999</v>
      </c>
      <c r="K60">
        <v>6575.1</v>
      </c>
      <c r="L60">
        <v>33</v>
      </c>
      <c r="M60">
        <v>10628</v>
      </c>
      <c r="N60">
        <v>148</v>
      </c>
      <c r="O60">
        <v>95</v>
      </c>
      <c r="P60">
        <v>0.5</v>
      </c>
      <c r="Q60">
        <v>23.3</v>
      </c>
      <c r="R60" t="str">
        <f>IFERROR(VLOOKUP(D60,'data-money'!$Q:$U,4,FALSE),"")</f>
        <v/>
      </c>
      <c r="S60" t="str">
        <f>IFERROR(VLOOKUP(D60,'data-money'!$Q:$U,5,FALSE),"")</f>
        <v/>
      </c>
    </row>
    <row r="61" spans="1:19" x14ac:dyDescent="0.3">
      <c r="A61" t="s">
        <v>124</v>
      </c>
      <c r="B61" t="s">
        <v>125</v>
      </c>
      <c r="C61" t="s">
        <v>18</v>
      </c>
      <c r="E61">
        <v>0.8</v>
      </c>
      <c r="F61">
        <v>1.0329999999999999</v>
      </c>
      <c r="G61">
        <v>0.27500000000000002</v>
      </c>
      <c r="H61">
        <v>0.999</v>
      </c>
      <c r="I61">
        <v>2</v>
      </c>
      <c r="J61">
        <v>1299.2</v>
      </c>
      <c r="K61">
        <v>13782</v>
      </c>
      <c r="L61">
        <v>77</v>
      </c>
      <c r="M61">
        <v>10595</v>
      </c>
      <c r="N61">
        <v>147</v>
      </c>
      <c r="O61">
        <v>100</v>
      </c>
      <c r="P61">
        <v>0.1</v>
      </c>
      <c r="Q61">
        <v>22.3</v>
      </c>
      <c r="R61" t="str">
        <f>IFERROR(VLOOKUP(D61,'data-money'!$Q:$U,4,FALSE),"")</f>
        <v/>
      </c>
      <c r="S61" t="str">
        <f>IFERROR(VLOOKUP(D61,'data-money'!$Q:$U,5,FALSE),"")</f>
        <v/>
      </c>
    </row>
    <row r="62" spans="1:19" x14ac:dyDescent="0.3">
      <c r="A62" t="s">
        <v>124</v>
      </c>
      <c r="B62" t="s">
        <v>126</v>
      </c>
      <c r="C62" t="s">
        <v>18</v>
      </c>
      <c r="E62">
        <v>0.5</v>
      </c>
      <c r="F62">
        <v>1.0669999999999999</v>
      </c>
      <c r="G62">
        <v>0.48199999999999998</v>
      </c>
      <c r="H62">
        <v>0.999</v>
      </c>
      <c r="I62">
        <v>1</v>
      </c>
      <c r="J62">
        <v>5086.1000000000004</v>
      </c>
      <c r="K62">
        <v>14404.8</v>
      </c>
      <c r="L62">
        <v>82</v>
      </c>
      <c r="M62">
        <v>10595</v>
      </c>
      <c r="N62">
        <v>147</v>
      </c>
      <c r="O62">
        <v>100</v>
      </c>
      <c r="P62">
        <v>0.1</v>
      </c>
      <c r="Q62">
        <v>22.1</v>
      </c>
      <c r="R62" t="str">
        <f>IFERROR(VLOOKUP(D62,'data-money'!$Q:$U,4,FALSE),"")</f>
        <v/>
      </c>
      <c r="S62" t="str">
        <f>IFERROR(VLOOKUP(D62,'data-money'!$Q:$U,5,FALSE),"")</f>
        <v/>
      </c>
    </row>
    <row r="63" spans="1:19" x14ac:dyDescent="0.3">
      <c r="A63" t="s">
        <v>127</v>
      </c>
      <c r="B63" t="s">
        <v>128</v>
      </c>
      <c r="C63" t="s">
        <v>18</v>
      </c>
      <c r="E63">
        <v>1</v>
      </c>
      <c r="F63">
        <v>0.746</v>
      </c>
      <c r="G63">
        <v>0.35699999999999998</v>
      </c>
      <c r="H63">
        <v>0.999</v>
      </c>
      <c r="I63">
        <v>5</v>
      </c>
      <c r="J63">
        <v>1495</v>
      </c>
      <c r="K63">
        <v>7617.4</v>
      </c>
      <c r="L63">
        <v>40</v>
      </c>
      <c r="M63">
        <v>10478</v>
      </c>
      <c r="N63">
        <v>146</v>
      </c>
      <c r="O63">
        <v>101</v>
      </c>
      <c r="P63">
        <v>0.2</v>
      </c>
      <c r="Q63">
        <v>23.8</v>
      </c>
      <c r="R63" t="str">
        <f>IFERROR(VLOOKUP(D63,'data-money'!$Q:$U,4,FALSE),"")</f>
        <v/>
      </c>
      <c r="S63" t="str">
        <f>IFERROR(VLOOKUP(D63,'data-money'!$Q:$U,5,FALSE),"")</f>
        <v/>
      </c>
    </row>
    <row r="64" spans="1:19" x14ac:dyDescent="0.3">
      <c r="A64" t="s">
        <v>129</v>
      </c>
      <c r="B64" t="s">
        <v>130</v>
      </c>
      <c r="C64" t="s">
        <v>18</v>
      </c>
      <c r="E64">
        <v>1</v>
      </c>
      <c r="F64">
        <v>1.2</v>
      </c>
      <c r="G64">
        <v>0.82199999999999995</v>
      </c>
      <c r="H64">
        <v>0.999</v>
      </c>
      <c r="I64">
        <v>4</v>
      </c>
      <c r="J64">
        <v>16642.3</v>
      </c>
      <c r="K64">
        <v>21408.7</v>
      </c>
      <c r="L64">
        <v>129</v>
      </c>
      <c r="M64">
        <v>10438</v>
      </c>
      <c r="N64">
        <v>145</v>
      </c>
      <c r="O64">
        <v>102</v>
      </c>
      <c r="P64">
        <v>0.1</v>
      </c>
      <c r="Q64">
        <v>95.7</v>
      </c>
      <c r="R64" t="str">
        <f>IFERROR(VLOOKUP(D64,'data-money'!$Q:$U,4,FALSE),"")</f>
        <v/>
      </c>
      <c r="S64" t="str">
        <f>IFERROR(VLOOKUP(D64,'data-money'!$Q:$U,5,FALSE),"")</f>
        <v/>
      </c>
    </row>
    <row r="65" spans="1:19" x14ac:dyDescent="0.3">
      <c r="A65" t="s">
        <v>131</v>
      </c>
      <c r="B65" t="s">
        <v>132</v>
      </c>
      <c r="C65" t="s">
        <v>18</v>
      </c>
      <c r="E65">
        <v>0.8</v>
      </c>
      <c r="F65">
        <v>1.2</v>
      </c>
      <c r="G65">
        <v>0.45800000000000002</v>
      </c>
      <c r="H65">
        <v>0.999</v>
      </c>
      <c r="I65">
        <v>2</v>
      </c>
      <c r="J65">
        <v>7603.2</v>
      </c>
      <c r="K65">
        <v>23590.9</v>
      </c>
      <c r="L65">
        <v>145</v>
      </c>
      <c r="M65">
        <v>10402</v>
      </c>
      <c r="N65">
        <v>146</v>
      </c>
      <c r="O65">
        <v>107</v>
      </c>
      <c r="P65">
        <v>0</v>
      </c>
      <c r="Q65">
        <v>43.9</v>
      </c>
      <c r="R65" t="str">
        <f>IFERROR(VLOOKUP(D65,'data-money'!$Q:$U,4,FALSE),"")</f>
        <v/>
      </c>
      <c r="S65" t="str">
        <f>IFERROR(VLOOKUP(D65,'data-money'!$Q:$U,5,FALSE),"")</f>
        <v/>
      </c>
    </row>
    <row r="66" spans="1:19" x14ac:dyDescent="0.3">
      <c r="A66" t="s">
        <v>131</v>
      </c>
      <c r="B66" t="s">
        <v>133</v>
      </c>
      <c r="C66" t="s">
        <v>18</v>
      </c>
      <c r="E66">
        <v>0.8</v>
      </c>
      <c r="F66">
        <v>0.94</v>
      </c>
      <c r="G66">
        <v>0.42199999999999999</v>
      </c>
      <c r="H66">
        <v>0.999</v>
      </c>
      <c r="I66">
        <v>2</v>
      </c>
      <c r="J66">
        <v>3214.9</v>
      </c>
      <c r="K66">
        <v>11566.8</v>
      </c>
      <c r="L66">
        <v>63</v>
      </c>
      <c r="M66">
        <v>10402</v>
      </c>
      <c r="N66">
        <v>146</v>
      </c>
      <c r="O66">
        <v>107</v>
      </c>
      <c r="P66">
        <v>0.1</v>
      </c>
      <c r="Q66">
        <v>29.5</v>
      </c>
      <c r="R66" t="str">
        <f>IFERROR(VLOOKUP(D66,'data-money'!$Q:$U,4,FALSE),"")</f>
        <v/>
      </c>
      <c r="S66" t="str">
        <f>IFERROR(VLOOKUP(D66,'data-money'!$Q:$U,5,FALSE),"")</f>
        <v/>
      </c>
    </row>
    <row r="67" spans="1:19" x14ac:dyDescent="0.3">
      <c r="A67" t="s">
        <v>134</v>
      </c>
      <c r="B67" t="s">
        <v>135</v>
      </c>
      <c r="C67" t="s">
        <v>18</v>
      </c>
      <c r="D67">
        <v>11</v>
      </c>
      <c r="E67">
        <v>1</v>
      </c>
      <c r="F67">
        <v>1.1359999999999999</v>
      </c>
      <c r="G67">
        <v>0.63400000000000001</v>
      </c>
      <c r="H67">
        <v>0.999</v>
      </c>
      <c r="I67">
        <v>4</v>
      </c>
      <c r="J67">
        <v>8639.7000000000007</v>
      </c>
      <c r="K67">
        <v>15939.2</v>
      </c>
      <c r="L67">
        <v>92</v>
      </c>
      <c r="M67">
        <v>10402</v>
      </c>
      <c r="N67">
        <v>146</v>
      </c>
      <c r="O67">
        <v>107</v>
      </c>
      <c r="P67">
        <v>0.1</v>
      </c>
      <c r="Q67">
        <v>72</v>
      </c>
      <c r="R67">
        <f>IFERROR(VLOOKUP(D67,'data-money'!$Q:$U,4,FALSE),"")</f>
        <v>0</v>
      </c>
      <c r="S67">
        <f>IFERROR(VLOOKUP(D67,'data-money'!$Q:$U,5,FALSE),"")</f>
        <v>0</v>
      </c>
    </row>
    <row r="68" spans="1:19" x14ac:dyDescent="0.3">
      <c r="A68" t="s">
        <v>136</v>
      </c>
      <c r="B68" t="s">
        <v>137</v>
      </c>
      <c r="C68" t="s">
        <v>18</v>
      </c>
      <c r="E68">
        <v>1</v>
      </c>
      <c r="F68">
        <v>0.85099999999999998</v>
      </c>
      <c r="G68">
        <v>0.41699999999999998</v>
      </c>
      <c r="H68">
        <v>0.999</v>
      </c>
      <c r="I68">
        <v>5</v>
      </c>
      <c r="J68">
        <v>2609.3000000000002</v>
      </c>
      <c r="K68">
        <v>9624.2000000000007</v>
      </c>
      <c r="L68">
        <v>51</v>
      </c>
      <c r="M68">
        <v>10142</v>
      </c>
      <c r="N68">
        <v>144</v>
      </c>
      <c r="O68">
        <v>110</v>
      </c>
      <c r="P68">
        <v>2.1</v>
      </c>
      <c r="Q68">
        <v>34.5</v>
      </c>
      <c r="R68" t="str">
        <f>IFERROR(VLOOKUP(D68,'data-money'!$Q:$U,4,FALSE),"")</f>
        <v/>
      </c>
      <c r="S68" t="str">
        <f>IFERROR(VLOOKUP(D68,'data-money'!$Q:$U,5,FALSE),"")</f>
        <v/>
      </c>
    </row>
    <row r="69" spans="1:19" x14ac:dyDescent="0.3">
      <c r="A69" t="s">
        <v>138</v>
      </c>
      <c r="B69" t="s">
        <v>139</v>
      </c>
      <c r="C69" t="s">
        <v>18</v>
      </c>
      <c r="E69">
        <v>0.8</v>
      </c>
      <c r="F69">
        <v>1.2</v>
      </c>
      <c r="G69">
        <v>0.48899999999999999</v>
      </c>
      <c r="H69">
        <v>0.999</v>
      </c>
      <c r="I69">
        <v>2</v>
      </c>
      <c r="J69">
        <v>6510.7</v>
      </c>
      <c r="K69">
        <v>18008.2</v>
      </c>
      <c r="L69">
        <v>106</v>
      </c>
      <c r="M69">
        <v>10214</v>
      </c>
      <c r="N69">
        <v>145</v>
      </c>
      <c r="O69">
        <v>114</v>
      </c>
      <c r="P69">
        <v>0</v>
      </c>
      <c r="Q69">
        <v>46.9</v>
      </c>
      <c r="R69" t="str">
        <f>IFERROR(VLOOKUP(D69,'data-money'!$Q:$U,4,FALSE),"")</f>
        <v/>
      </c>
      <c r="S69" t="str">
        <f>IFERROR(VLOOKUP(D69,'data-money'!$Q:$U,5,FALSE),"")</f>
        <v/>
      </c>
    </row>
    <row r="70" spans="1:19" x14ac:dyDescent="0.3">
      <c r="A70" t="s">
        <v>140</v>
      </c>
      <c r="B70" t="s">
        <v>141</v>
      </c>
      <c r="C70" t="s">
        <v>18</v>
      </c>
      <c r="E70">
        <v>0.8</v>
      </c>
      <c r="F70">
        <v>0.85899999999999999</v>
      </c>
      <c r="G70">
        <v>0.223</v>
      </c>
      <c r="H70">
        <v>0.999</v>
      </c>
      <c r="I70">
        <v>2</v>
      </c>
      <c r="J70">
        <v>277.39999999999998</v>
      </c>
      <c r="K70">
        <v>9624.2000000000007</v>
      </c>
      <c r="L70">
        <v>52</v>
      </c>
      <c r="M70">
        <v>10214</v>
      </c>
      <c r="N70">
        <v>145</v>
      </c>
      <c r="O70">
        <v>114</v>
      </c>
      <c r="P70">
        <v>0.1</v>
      </c>
      <c r="Q70">
        <v>14.9</v>
      </c>
      <c r="R70" t="str">
        <f>IFERROR(VLOOKUP(D70,'data-money'!$Q:$U,4,FALSE),"")</f>
        <v/>
      </c>
      <c r="S70" t="str">
        <f>IFERROR(VLOOKUP(D70,'data-money'!$Q:$U,5,FALSE),"")</f>
        <v/>
      </c>
    </row>
    <row r="71" spans="1:19" x14ac:dyDescent="0.3">
      <c r="A71" t="s">
        <v>140</v>
      </c>
      <c r="B71" t="s">
        <v>142</v>
      </c>
      <c r="C71" t="s">
        <v>18</v>
      </c>
      <c r="E71">
        <v>0.5</v>
      </c>
      <c r="F71">
        <v>0.85899999999999999</v>
      </c>
      <c r="G71">
        <v>0.314</v>
      </c>
      <c r="H71">
        <v>0.999</v>
      </c>
      <c r="I71">
        <v>1</v>
      </c>
      <c r="J71">
        <v>1373.6</v>
      </c>
      <c r="K71">
        <v>9624.2000000000007</v>
      </c>
      <c r="L71">
        <v>52</v>
      </c>
      <c r="M71">
        <v>10214</v>
      </c>
      <c r="N71">
        <v>145</v>
      </c>
      <c r="O71">
        <v>114</v>
      </c>
      <c r="P71">
        <v>0.1</v>
      </c>
      <c r="Q71">
        <v>13.5</v>
      </c>
      <c r="R71" t="str">
        <f>IFERROR(VLOOKUP(D71,'data-money'!$Q:$U,4,FALSE),"")</f>
        <v/>
      </c>
      <c r="S71" t="str">
        <f>IFERROR(VLOOKUP(D71,'data-money'!$Q:$U,5,FALSE),"")</f>
        <v/>
      </c>
    </row>
    <row r="72" spans="1:19" x14ac:dyDescent="0.3">
      <c r="A72" t="s">
        <v>143</v>
      </c>
      <c r="B72" t="s">
        <v>144</v>
      </c>
      <c r="C72" t="s">
        <v>18</v>
      </c>
      <c r="D72">
        <v>10</v>
      </c>
      <c r="E72">
        <v>1</v>
      </c>
      <c r="F72">
        <v>1.2</v>
      </c>
      <c r="G72">
        <v>0.61899999999999999</v>
      </c>
      <c r="H72">
        <v>0.999</v>
      </c>
      <c r="I72">
        <v>4</v>
      </c>
      <c r="J72">
        <v>12208.7</v>
      </c>
      <c r="K72">
        <v>23322.2</v>
      </c>
      <c r="L72">
        <v>143</v>
      </c>
      <c r="M72">
        <v>10214</v>
      </c>
      <c r="N72">
        <v>145</v>
      </c>
      <c r="O72">
        <v>114</v>
      </c>
      <c r="P72">
        <v>0</v>
      </c>
      <c r="Q72">
        <v>74.2</v>
      </c>
      <c r="R72">
        <f>IFERROR(VLOOKUP(D72,'data-money'!$Q:$U,4,FALSE),"")</f>
        <v>0</v>
      </c>
      <c r="S72">
        <f>IFERROR(VLOOKUP(D72,'data-money'!$Q:$U,5,FALSE),"")</f>
        <v>0</v>
      </c>
    </row>
    <row r="73" spans="1:19" x14ac:dyDescent="0.3">
      <c r="A73" t="s">
        <v>145</v>
      </c>
      <c r="B73" t="s">
        <v>146</v>
      </c>
      <c r="C73" t="s">
        <v>18</v>
      </c>
      <c r="E73">
        <v>0.8</v>
      </c>
      <c r="F73">
        <v>0.55000000000000004</v>
      </c>
      <c r="G73">
        <v>0.219</v>
      </c>
      <c r="H73">
        <v>0.999</v>
      </c>
      <c r="I73">
        <v>2</v>
      </c>
      <c r="J73">
        <v>102.5</v>
      </c>
      <c r="K73">
        <v>4385.3999999999996</v>
      </c>
      <c r="L73">
        <v>21</v>
      </c>
      <c r="M73">
        <v>9874</v>
      </c>
      <c r="N73">
        <v>142</v>
      </c>
      <c r="O73">
        <v>121</v>
      </c>
      <c r="P73">
        <v>0.2</v>
      </c>
      <c r="Q73">
        <v>9.6</v>
      </c>
      <c r="R73" t="str">
        <f>IFERROR(VLOOKUP(D73,'data-money'!$Q:$U,4,FALSE),"")</f>
        <v/>
      </c>
      <c r="S73" t="str">
        <f>IFERROR(VLOOKUP(D73,'data-money'!$Q:$U,5,FALSE),"")</f>
        <v/>
      </c>
    </row>
    <row r="74" spans="1:19" x14ac:dyDescent="0.3">
      <c r="A74" t="s">
        <v>147</v>
      </c>
      <c r="B74" t="s">
        <v>148</v>
      </c>
      <c r="C74" t="s">
        <v>18</v>
      </c>
      <c r="E74">
        <v>0.8</v>
      </c>
      <c r="F74">
        <v>0.98899999999999999</v>
      </c>
      <c r="G74">
        <v>0.42399999999999999</v>
      </c>
      <c r="H74">
        <v>0.999</v>
      </c>
      <c r="I74">
        <v>2</v>
      </c>
      <c r="J74">
        <v>3411.2</v>
      </c>
      <c r="K74">
        <v>12205.9</v>
      </c>
      <c r="L74">
        <v>68</v>
      </c>
      <c r="M74">
        <v>9874</v>
      </c>
      <c r="N74">
        <v>142</v>
      </c>
      <c r="O74">
        <v>121</v>
      </c>
      <c r="P74">
        <v>0.1</v>
      </c>
      <c r="Q74">
        <v>33.5</v>
      </c>
      <c r="R74" t="str">
        <f>IFERROR(VLOOKUP(D74,'data-money'!$Q:$U,4,FALSE),"")</f>
        <v/>
      </c>
      <c r="S74" t="str">
        <f>IFERROR(VLOOKUP(D74,'data-money'!$Q:$U,5,FALSE),"")</f>
        <v/>
      </c>
    </row>
    <row r="75" spans="1:19" x14ac:dyDescent="0.3">
      <c r="A75" t="s">
        <v>149</v>
      </c>
      <c r="B75" t="s">
        <v>150</v>
      </c>
      <c r="C75" t="s">
        <v>18</v>
      </c>
      <c r="D75">
        <v>6</v>
      </c>
      <c r="E75">
        <v>0.5</v>
      </c>
      <c r="F75">
        <v>0.83099999999999996</v>
      </c>
      <c r="G75">
        <v>0.48199999999999998</v>
      </c>
      <c r="H75">
        <v>0.999</v>
      </c>
      <c r="I75">
        <v>1</v>
      </c>
      <c r="J75">
        <v>3165.7</v>
      </c>
      <c r="K75">
        <v>8965.7000000000007</v>
      </c>
      <c r="L75">
        <v>48</v>
      </c>
      <c r="M75">
        <v>9874</v>
      </c>
      <c r="N75">
        <v>142</v>
      </c>
      <c r="O75">
        <v>121</v>
      </c>
      <c r="P75">
        <v>0.7</v>
      </c>
      <c r="Q75">
        <v>18.2</v>
      </c>
      <c r="R75">
        <f>IFERROR(VLOOKUP(D75,'data-money'!$Q:$U,4,FALSE),"")</f>
        <v>0</v>
      </c>
      <c r="S75">
        <f>IFERROR(VLOOKUP(D75,'data-money'!$Q:$U,5,FALSE),"")</f>
        <v>0</v>
      </c>
    </row>
    <row r="76" spans="1:19" x14ac:dyDescent="0.3">
      <c r="A76" t="s">
        <v>151</v>
      </c>
      <c r="B76" t="s">
        <v>152</v>
      </c>
      <c r="C76" t="s">
        <v>18</v>
      </c>
      <c r="D76">
        <v>7</v>
      </c>
      <c r="E76">
        <v>0.8</v>
      </c>
      <c r="F76">
        <v>1.2</v>
      </c>
      <c r="G76">
        <v>0.51300000000000001</v>
      </c>
      <c r="H76">
        <v>0.999</v>
      </c>
      <c r="I76">
        <v>2</v>
      </c>
      <c r="J76">
        <v>9113.7999999999993</v>
      </c>
      <c r="K76">
        <v>23322.2</v>
      </c>
      <c r="L76">
        <v>144</v>
      </c>
      <c r="M76">
        <v>9737</v>
      </c>
      <c r="N76">
        <v>139</v>
      </c>
      <c r="O76">
        <v>122</v>
      </c>
      <c r="P76">
        <v>0.3</v>
      </c>
      <c r="Q76">
        <v>49.2</v>
      </c>
      <c r="R76">
        <f>IFERROR(VLOOKUP(D76,'data-money'!$Q:$U,4,FALSE),"")</f>
        <v>0</v>
      </c>
      <c r="S76">
        <f>IFERROR(VLOOKUP(D76,'data-money'!$Q:$U,5,FALSE),"")</f>
        <v>0</v>
      </c>
    </row>
    <row r="77" spans="1:19" x14ac:dyDescent="0.3">
      <c r="A77" t="s">
        <v>153</v>
      </c>
      <c r="B77" t="s">
        <v>154</v>
      </c>
      <c r="C77" t="s">
        <v>18</v>
      </c>
      <c r="E77">
        <v>1</v>
      </c>
      <c r="F77">
        <v>1.0389999999999999</v>
      </c>
      <c r="G77">
        <v>0.54200000000000004</v>
      </c>
      <c r="H77">
        <v>0.999</v>
      </c>
      <c r="I77">
        <v>4</v>
      </c>
      <c r="J77">
        <v>5756.3</v>
      </c>
      <c r="K77">
        <v>13468.3</v>
      </c>
      <c r="L77">
        <v>75</v>
      </c>
      <c r="M77">
        <v>9593</v>
      </c>
      <c r="N77">
        <v>138</v>
      </c>
      <c r="O77">
        <v>123</v>
      </c>
      <c r="P77">
        <v>0.1</v>
      </c>
      <c r="Q77">
        <v>54</v>
      </c>
      <c r="R77" t="str">
        <f>IFERROR(VLOOKUP(D77,'data-money'!$Q:$U,4,FALSE),"")</f>
        <v/>
      </c>
      <c r="S77" t="str">
        <f>IFERROR(VLOOKUP(D77,'data-money'!$Q:$U,5,FALSE),"")</f>
        <v/>
      </c>
    </row>
    <row r="78" spans="1:19" x14ac:dyDescent="0.3">
      <c r="A78" t="s">
        <v>155</v>
      </c>
      <c r="B78" t="s">
        <v>156</v>
      </c>
      <c r="C78" t="s">
        <v>18</v>
      </c>
      <c r="E78">
        <v>0.8</v>
      </c>
      <c r="F78">
        <v>0.495</v>
      </c>
      <c r="G78">
        <v>0.28799999999999998</v>
      </c>
      <c r="H78">
        <v>0.999</v>
      </c>
      <c r="I78">
        <v>2</v>
      </c>
      <c r="J78">
        <v>400.7</v>
      </c>
      <c r="K78">
        <v>3627.1</v>
      </c>
      <c r="L78">
        <v>17</v>
      </c>
      <c r="M78">
        <v>9565</v>
      </c>
      <c r="N78">
        <v>138</v>
      </c>
      <c r="O78">
        <v>124</v>
      </c>
      <c r="P78">
        <v>0.3</v>
      </c>
      <c r="Q78">
        <v>11.4</v>
      </c>
      <c r="R78" t="str">
        <f>IFERROR(VLOOKUP(D78,'data-money'!$Q:$U,4,FALSE),"")</f>
        <v/>
      </c>
      <c r="S78" t="str">
        <f>IFERROR(VLOOKUP(D78,'data-money'!$Q:$U,5,FALSE),"")</f>
        <v/>
      </c>
    </row>
    <row r="79" spans="1:19" x14ac:dyDescent="0.3">
      <c r="A79" t="s">
        <v>157</v>
      </c>
      <c r="B79" t="s">
        <v>158</v>
      </c>
      <c r="C79" t="s">
        <v>18</v>
      </c>
      <c r="E79">
        <v>0.5</v>
      </c>
      <c r="F79">
        <v>0.77700000000000002</v>
      </c>
      <c r="G79">
        <v>0.434</v>
      </c>
      <c r="H79">
        <v>0.999</v>
      </c>
      <c r="I79">
        <v>1</v>
      </c>
      <c r="J79">
        <v>2221.5</v>
      </c>
      <c r="K79">
        <v>7609</v>
      </c>
      <c r="L79">
        <v>42</v>
      </c>
      <c r="M79">
        <v>9607</v>
      </c>
      <c r="N79">
        <v>138</v>
      </c>
      <c r="O79">
        <v>128</v>
      </c>
      <c r="P79">
        <v>0.1</v>
      </c>
      <c r="Q79">
        <v>15.1</v>
      </c>
      <c r="R79" t="str">
        <f>IFERROR(VLOOKUP(D79,'data-money'!$Q:$U,4,FALSE),"")</f>
        <v/>
      </c>
      <c r="S79" t="str">
        <f>IFERROR(VLOOKUP(D79,'data-money'!$Q:$U,5,FALSE),"")</f>
        <v/>
      </c>
    </row>
    <row r="80" spans="1:19" x14ac:dyDescent="0.3">
      <c r="A80" t="s">
        <v>157</v>
      </c>
      <c r="B80" t="s">
        <v>159</v>
      </c>
      <c r="C80" t="s">
        <v>18</v>
      </c>
      <c r="E80">
        <v>0.5</v>
      </c>
      <c r="F80">
        <v>0.59899999999999998</v>
      </c>
      <c r="G80">
        <v>0.32400000000000001</v>
      </c>
      <c r="H80">
        <v>0.999</v>
      </c>
      <c r="I80">
        <v>1</v>
      </c>
      <c r="J80">
        <v>761</v>
      </c>
      <c r="K80">
        <v>4909.3999999999996</v>
      </c>
      <c r="L80">
        <v>25</v>
      </c>
      <c r="M80">
        <v>9607</v>
      </c>
      <c r="N80">
        <v>138</v>
      </c>
      <c r="O80">
        <v>128</v>
      </c>
      <c r="P80">
        <v>0.1</v>
      </c>
      <c r="Q80">
        <v>8.6999999999999993</v>
      </c>
      <c r="R80" t="str">
        <f>IFERROR(VLOOKUP(D80,'data-money'!$Q:$U,4,FALSE),"")</f>
        <v/>
      </c>
      <c r="S80" t="str">
        <f>IFERROR(VLOOKUP(D80,'data-money'!$Q:$U,5,FALSE),"")</f>
        <v/>
      </c>
    </row>
    <row r="81" spans="1:19" x14ac:dyDescent="0.3">
      <c r="A81" t="s">
        <v>160</v>
      </c>
      <c r="B81" t="s">
        <v>161</v>
      </c>
      <c r="C81" t="s">
        <v>18</v>
      </c>
      <c r="E81">
        <v>1</v>
      </c>
      <c r="F81">
        <v>0.66500000000000004</v>
      </c>
      <c r="G81">
        <v>0.317</v>
      </c>
      <c r="H81">
        <v>0.999</v>
      </c>
      <c r="I81">
        <v>4</v>
      </c>
      <c r="J81">
        <v>873.6</v>
      </c>
      <c r="K81">
        <v>5956.5</v>
      </c>
      <c r="L81">
        <v>31</v>
      </c>
      <c r="M81">
        <v>9540</v>
      </c>
      <c r="N81">
        <v>136</v>
      </c>
      <c r="O81">
        <v>129</v>
      </c>
      <c r="P81">
        <v>0.2</v>
      </c>
      <c r="Q81">
        <v>21.1</v>
      </c>
      <c r="R81" t="str">
        <f>IFERROR(VLOOKUP(D81,'data-money'!$Q:$U,4,FALSE),"")</f>
        <v/>
      </c>
      <c r="S81" t="str">
        <f>IFERROR(VLOOKUP(D81,'data-money'!$Q:$U,5,FALSE),"")</f>
        <v/>
      </c>
    </row>
    <row r="82" spans="1:19" x14ac:dyDescent="0.3">
      <c r="A82" t="s">
        <v>162</v>
      </c>
      <c r="B82" t="s">
        <v>163</v>
      </c>
      <c r="C82" t="s">
        <v>18</v>
      </c>
      <c r="E82">
        <v>0.5</v>
      </c>
      <c r="F82">
        <v>0.94599999999999995</v>
      </c>
      <c r="G82">
        <v>0.36</v>
      </c>
      <c r="H82">
        <v>0.999</v>
      </c>
      <c r="I82">
        <v>1</v>
      </c>
      <c r="J82">
        <v>2223.1999999999998</v>
      </c>
      <c r="K82">
        <v>11109</v>
      </c>
      <c r="L82">
        <v>63</v>
      </c>
      <c r="M82">
        <v>9509</v>
      </c>
      <c r="N82">
        <v>135</v>
      </c>
      <c r="O82">
        <v>135</v>
      </c>
      <c r="P82">
        <v>0.1</v>
      </c>
      <c r="Q82">
        <v>15.5</v>
      </c>
      <c r="R82" t="str">
        <f>IFERROR(VLOOKUP(D82,'data-money'!$Q:$U,4,FALSE),"")</f>
        <v/>
      </c>
      <c r="S82" t="str">
        <f>IFERROR(VLOOKUP(D82,'data-money'!$Q:$U,5,FALSE),"")</f>
        <v/>
      </c>
    </row>
    <row r="83" spans="1:19" x14ac:dyDescent="0.3">
      <c r="A83" t="s">
        <v>164</v>
      </c>
      <c r="B83" t="s">
        <v>165</v>
      </c>
      <c r="C83" t="s">
        <v>18</v>
      </c>
      <c r="D83">
        <v>7</v>
      </c>
      <c r="E83">
        <v>0.8</v>
      </c>
      <c r="F83">
        <v>1.0920000000000001</v>
      </c>
      <c r="G83">
        <v>0.59499999999999997</v>
      </c>
      <c r="H83">
        <v>0.999</v>
      </c>
      <c r="I83">
        <v>2</v>
      </c>
      <c r="J83">
        <v>6985.6</v>
      </c>
      <c r="K83">
        <v>14148.1</v>
      </c>
      <c r="L83">
        <v>84</v>
      </c>
      <c r="M83">
        <v>9509</v>
      </c>
      <c r="N83">
        <v>135</v>
      </c>
      <c r="O83">
        <v>135</v>
      </c>
      <c r="P83">
        <v>0.1</v>
      </c>
      <c r="Q83">
        <v>51.9</v>
      </c>
      <c r="R83">
        <f>IFERROR(VLOOKUP(D83,'data-money'!$Q:$U,4,FALSE),"")</f>
        <v>0</v>
      </c>
      <c r="S83">
        <f>IFERROR(VLOOKUP(D83,'data-money'!$Q:$U,5,FALSE),"")</f>
        <v>0</v>
      </c>
    </row>
    <row r="84" spans="1:19" x14ac:dyDescent="0.3">
      <c r="A84" t="s">
        <v>164</v>
      </c>
      <c r="B84" t="s">
        <v>166</v>
      </c>
      <c r="C84" t="s">
        <v>18</v>
      </c>
      <c r="E84">
        <v>0.8</v>
      </c>
      <c r="F84">
        <v>0.997</v>
      </c>
      <c r="G84">
        <v>0.40400000000000003</v>
      </c>
      <c r="H84">
        <v>0.999</v>
      </c>
      <c r="I84">
        <v>2</v>
      </c>
      <c r="J84">
        <v>3066.6</v>
      </c>
      <c r="K84">
        <v>12037.3</v>
      </c>
      <c r="L84">
        <v>70</v>
      </c>
      <c r="M84">
        <v>9509</v>
      </c>
      <c r="N84">
        <v>135</v>
      </c>
      <c r="O84">
        <v>135</v>
      </c>
      <c r="P84">
        <v>0.6</v>
      </c>
      <c r="Q84">
        <v>31.6</v>
      </c>
      <c r="R84" t="str">
        <f>IFERROR(VLOOKUP(D84,'data-money'!$Q:$U,4,FALSE),"")</f>
        <v/>
      </c>
      <c r="S84" t="str">
        <f>IFERROR(VLOOKUP(D84,'data-money'!$Q:$U,5,FALSE),"")</f>
        <v/>
      </c>
    </row>
    <row r="85" spans="1:19" x14ac:dyDescent="0.3">
      <c r="A85" t="s">
        <v>167</v>
      </c>
      <c r="B85" t="s">
        <v>168</v>
      </c>
      <c r="C85" t="s">
        <v>18</v>
      </c>
      <c r="D85">
        <v>5</v>
      </c>
      <c r="E85">
        <v>1</v>
      </c>
      <c r="F85">
        <v>1.2</v>
      </c>
      <c r="G85">
        <v>0.94699999999999995</v>
      </c>
      <c r="H85">
        <v>0.999</v>
      </c>
      <c r="I85">
        <v>5</v>
      </c>
      <c r="J85">
        <v>21719.8</v>
      </c>
      <c r="K85">
        <v>23271.1</v>
      </c>
      <c r="L85">
        <v>150</v>
      </c>
      <c r="M85">
        <v>9292</v>
      </c>
      <c r="N85">
        <v>132</v>
      </c>
      <c r="O85">
        <v>141</v>
      </c>
      <c r="P85">
        <v>0</v>
      </c>
      <c r="Q85">
        <v>113.5</v>
      </c>
      <c r="R85">
        <f>IFERROR(VLOOKUP(D85,'data-money'!$Q:$U,4,FALSE),"")</f>
        <v>0</v>
      </c>
      <c r="S85">
        <f>IFERROR(VLOOKUP(D85,'data-money'!$Q:$U,5,FALSE),"")</f>
        <v>0</v>
      </c>
    </row>
    <row r="86" spans="1:19" x14ac:dyDescent="0.3">
      <c r="A86" t="s">
        <v>169</v>
      </c>
      <c r="B86" t="s">
        <v>170</v>
      </c>
      <c r="C86" t="s">
        <v>18</v>
      </c>
      <c r="E86">
        <v>1</v>
      </c>
      <c r="F86">
        <v>1.2</v>
      </c>
      <c r="G86">
        <v>0.629</v>
      </c>
      <c r="H86">
        <v>0.999</v>
      </c>
      <c r="I86">
        <v>6</v>
      </c>
      <c r="J86">
        <v>10483.299999999999</v>
      </c>
      <c r="K86">
        <v>19530.099999999999</v>
      </c>
      <c r="L86">
        <v>122</v>
      </c>
      <c r="M86">
        <v>9142</v>
      </c>
      <c r="N86">
        <v>131</v>
      </c>
      <c r="O86">
        <v>143</v>
      </c>
      <c r="P86">
        <v>0.4</v>
      </c>
      <c r="Q86">
        <v>75.400000000000006</v>
      </c>
      <c r="R86" t="str">
        <f>IFERROR(VLOOKUP(D86,'data-money'!$Q:$U,4,FALSE),"")</f>
        <v/>
      </c>
      <c r="S86" t="str">
        <f>IFERROR(VLOOKUP(D86,'data-money'!$Q:$U,5,FALSE),"")</f>
        <v/>
      </c>
    </row>
    <row r="87" spans="1:19" x14ac:dyDescent="0.3">
      <c r="A87" t="s">
        <v>171</v>
      </c>
      <c r="B87" t="s">
        <v>172</v>
      </c>
      <c r="C87" t="s">
        <v>18</v>
      </c>
      <c r="E87">
        <v>0.5</v>
      </c>
      <c r="F87">
        <v>1.139</v>
      </c>
      <c r="G87">
        <v>0.52800000000000002</v>
      </c>
      <c r="H87">
        <v>0.999</v>
      </c>
      <c r="I87">
        <v>1</v>
      </c>
      <c r="J87">
        <v>6166.7</v>
      </c>
      <c r="K87">
        <v>15026.2</v>
      </c>
      <c r="L87">
        <v>90</v>
      </c>
      <c r="M87">
        <v>9020</v>
      </c>
      <c r="N87">
        <v>130</v>
      </c>
      <c r="O87">
        <v>149</v>
      </c>
      <c r="P87">
        <v>0.1</v>
      </c>
      <c r="Q87">
        <v>29</v>
      </c>
      <c r="R87" t="str">
        <f>IFERROR(VLOOKUP(D87,'data-money'!$Q:$U,4,FALSE),"")</f>
        <v/>
      </c>
      <c r="S87" t="str">
        <f>IFERROR(VLOOKUP(D87,'data-money'!$Q:$U,5,FALSE),"")</f>
        <v/>
      </c>
    </row>
    <row r="88" spans="1:19" x14ac:dyDescent="0.3">
      <c r="A88" t="s">
        <v>173</v>
      </c>
      <c r="B88" t="s">
        <v>174</v>
      </c>
      <c r="C88" t="s">
        <v>18</v>
      </c>
      <c r="E88">
        <v>1</v>
      </c>
      <c r="F88">
        <v>0.52300000000000002</v>
      </c>
      <c r="G88">
        <v>0.34499999999999997</v>
      </c>
      <c r="H88">
        <v>0.999</v>
      </c>
      <c r="I88">
        <v>5</v>
      </c>
      <c r="J88">
        <v>698.6</v>
      </c>
      <c r="K88">
        <v>3848</v>
      </c>
      <c r="L88">
        <v>19</v>
      </c>
      <c r="M88">
        <v>8930</v>
      </c>
      <c r="N88">
        <v>129</v>
      </c>
      <c r="O88">
        <v>155</v>
      </c>
      <c r="P88">
        <v>0.3</v>
      </c>
      <c r="Q88">
        <v>16.7</v>
      </c>
      <c r="R88" t="str">
        <f>IFERROR(VLOOKUP(D88,'data-money'!$Q:$U,4,FALSE),"")</f>
        <v/>
      </c>
      <c r="S88" t="str">
        <f>IFERROR(VLOOKUP(D88,'data-money'!$Q:$U,5,FALSE),"")</f>
        <v/>
      </c>
    </row>
    <row r="89" spans="1:19" x14ac:dyDescent="0.3">
      <c r="A89" t="s">
        <v>175</v>
      </c>
      <c r="B89" t="s">
        <v>176</v>
      </c>
      <c r="C89" t="s">
        <v>18</v>
      </c>
      <c r="D89">
        <v>2</v>
      </c>
      <c r="E89">
        <v>1</v>
      </c>
      <c r="F89">
        <v>1.2</v>
      </c>
      <c r="G89">
        <v>0.81</v>
      </c>
      <c r="H89">
        <v>0.999</v>
      </c>
      <c r="I89">
        <v>7</v>
      </c>
      <c r="J89">
        <v>14561.7</v>
      </c>
      <c r="K89">
        <v>19101.599999999999</v>
      </c>
      <c r="L89">
        <v>118</v>
      </c>
      <c r="M89">
        <v>8939</v>
      </c>
      <c r="N89">
        <v>129</v>
      </c>
      <c r="O89">
        <v>157</v>
      </c>
      <c r="P89">
        <v>1.6</v>
      </c>
      <c r="Q89">
        <v>97.1</v>
      </c>
      <c r="R89">
        <f>IFERROR(VLOOKUP(D89,'data-money'!$Q:$U,4,FALSE),"")</f>
        <v>20000</v>
      </c>
      <c r="S89">
        <f>IFERROR(VLOOKUP(D89,'data-money'!$Q:$U,5,FALSE),"")</f>
        <v>100000</v>
      </c>
    </row>
    <row r="90" spans="1:19" x14ac:dyDescent="0.3">
      <c r="A90" t="s">
        <v>177</v>
      </c>
      <c r="B90" t="s">
        <v>178</v>
      </c>
      <c r="C90" t="s">
        <v>18</v>
      </c>
      <c r="D90">
        <v>3</v>
      </c>
      <c r="E90">
        <v>0.5</v>
      </c>
      <c r="F90">
        <v>0.877</v>
      </c>
      <c r="G90">
        <v>0.54900000000000004</v>
      </c>
      <c r="H90">
        <v>0.999</v>
      </c>
      <c r="I90">
        <v>1</v>
      </c>
      <c r="J90">
        <v>4184.7</v>
      </c>
      <c r="K90">
        <v>9588.4</v>
      </c>
      <c r="L90">
        <v>53</v>
      </c>
      <c r="M90">
        <v>8821</v>
      </c>
      <c r="N90">
        <v>128</v>
      </c>
      <c r="O90">
        <v>170</v>
      </c>
      <c r="P90">
        <v>0</v>
      </c>
      <c r="Q90">
        <v>21.8</v>
      </c>
      <c r="R90">
        <f>IFERROR(VLOOKUP(D90,'data-money'!$Q:$U,4,FALSE),"")</f>
        <v>0</v>
      </c>
      <c r="S90">
        <f>IFERROR(VLOOKUP(D90,'data-money'!$Q:$U,5,FALSE),"")</f>
        <v>0</v>
      </c>
    </row>
    <row r="91" spans="1:19" x14ac:dyDescent="0.3">
      <c r="A91" t="s">
        <v>179</v>
      </c>
      <c r="B91" t="s">
        <v>180</v>
      </c>
      <c r="C91" t="s">
        <v>18</v>
      </c>
      <c r="E91">
        <v>0.5</v>
      </c>
      <c r="F91">
        <v>0.97899999999999998</v>
      </c>
      <c r="G91">
        <v>0.56299999999999994</v>
      </c>
      <c r="H91">
        <v>0.999</v>
      </c>
      <c r="I91">
        <v>1</v>
      </c>
      <c r="J91">
        <v>5211.2</v>
      </c>
      <c r="K91">
        <v>11493.9</v>
      </c>
      <c r="L91">
        <v>66</v>
      </c>
      <c r="M91">
        <v>8821</v>
      </c>
      <c r="N91">
        <v>128</v>
      </c>
      <c r="O91">
        <v>170</v>
      </c>
      <c r="P91">
        <v>0.1</v>
      </c>
      <c r="Q91">
        <v>16.7</v>
      </c>
      <c r="R91" t="str">
        <f>IFERROR(VLOOKUP(D91,'data-money'!$Q:$U,4,FALSE),"")</f>
        <v/>
      </c>
      <c r="S91" t="str">
        <f>IFERROR(VLOOKUP(D91,'data-money'!$Q:$U,5,FALSE),"")</f>
        <v/>
      </c>
    </row>
    <row r="92" spans="1:19" x14ac:dyDescent="0.3">
      <c r="A92" t="s">
        <v>181</v>
      </c>
      <c r="B92" t="s">
        <v>182</v>
      </c>
      <c r="C92" t="s">
        <v>18</v>
      </c>
      <c r="E92">
        <v>1</v>
      </c>
      <c r="F92">
        <v>1.2</v>
      </c>
      <c r="G92">
        <v>0.57399999999999995</v>
      </c>
      <c r="H92">
        <v>0.999</v>
      </c>
      <c r="I92">
        <v>7</v>
      </c>
      <c r="J92">
        <v>9309.6</v>
      </c>
      <c r="K92">
        <v>19926.8</v>
      </c>
      <c r="L92">
        <v>124</v>
      </c>
      <c r="M92">
        <v>8702</v>
      </c>
      <c r="N92">
        <v>126</v>
      </c>
      <c r="O92">
        <v>171</v>
      </c>
      <c r="P92">
        <v>0.3</v>
      </c>
      <c r="Q92">
        <v>68.8</v>
      </c>
      <c r="R92" t="str">
        <f>IFERROR(VLOOKUP(D92,'data-money'!$Q:$U,4,FALSE),"")</f>
        <v/>
      </c>
      <c r="S92" t="str">
        <f>IFERROR(VLOOKUP(D92,'data-money'!$Q:$U,5,FALSE),"")</f>
        <v/>
      </c>
    </row>
    <row r="93" spans="1:19" x14ac:dyDescent="0.3">
      <c r="A93" t="s">
        <v>183</v>
      </c>
      <c r="B93" t="s">
        <v>184</v>
      </c>
      <c r="C93" t="s">
        <v>18</v>
      </c>
      <c r="E93">
        <v>1</v>
      </c>
      <c r="F93">
        <v>0.76400000000000001</v>
      </c>
      <c r="G93">
        <v>0.311</v>
      </c>
      <c r="H93">
        <v>0.999</v>
      </c>
      <c r="I93">
        <v>4</v>
      </c>
      <c r="J93">
        <v>1011.9</v>
      </c>
      <c r="K93">
        <v>7315.8</v>
      </c>
      <c r="L93">
        <v>40</v>
      </c>
      <c r="M93">
        <v>8578</v>
      </c>
      <c r="N93">
        <v>125</v>
      </c>
      <c r="O93">
        <v>178</v>
      </c>
      <c r="P93">
        <v>0.2</v>
      </c>
      <c r="Q93">
        <v>23.7</v>
      </c>
      <c r="R93" t="str">
        <f>IFERROR(VLOOKUP(D93,'data-money'!$Q:$U,4,FALSE),"")</f>
        <v/>
      </c>
      <c r="S93" t="str">
        <f>IFERROR(VLOOKUP(D93,'data-money'!$Q:$U,5,FALSE),"")</f>
        <v/>
      </c>
    </row>
    <row r="94" spans="1:19" x14ac:dyDescent="0.3">
      <c r="A94" t="s">
        <v>185</v>
      </c>
      <c r="B94" t="s">
        <v>186</v>
      </c>
      <c r="C94" t="s">
        <v>18</v>
      </c>
      <c r="E94">
        <v>0.5</v>
      </c>
      <c r="F94">
        <v>1.2</v>
      </c>
      <c r="G94">
        <v>0.38500000000000001</v>
      </c>
      <c r="H94">
        <v>0.999</v>
      </c>
      <c r="I94">
        <v>1</v>
      </c>
      <c r="J94">
        <v>4029</v>
      </c>
      <c r="K94">
        <v>17419.7</v>
      </c>
      <c r="L94">
        <v>106</v>
      </c>
      <c r="M94">
        <v>8538</v>
      </c>
      <c r="N94">
        <v>124</v>
      </c>
      <c r="O94">
        <v>184</v>
      </c>
      <c r="P94">
        <v>0</v>
      </c>
      <c r="Q94">
        <v>22.4</v>
      </c>
      <c r="R94" t="str">
        <f>IFERROR(VLOOKUP(D94,'data-money'!$Q:$U,4,FALSE),"")</f>
        <v/>
      </c>
      <c r="S94" t="str">
        <f>IFERROR(VLOOKUP(D94,'data-money'!$Q:$U,5,FALSE),"")</f>
        <v/>
      </c>
    </row>
    <row r="95" spans="1:19" x14ac:dyDescent="0.3">
      <c r="A95" t="s">
        <v>185</v>
      </c>
      <c r="B95" t="s">
        <v>187</v>
      </c>
      <c r="C95" t="s">
        <v>18</v>
      </c>
      <c r="E95">
        <v>0.8</v>
      </c>
      <c r="F95">
        <v>1.1299999999999999</v>
      </c>
      <c r="G95">
        <v>0.52600000000000002</v>
      </c>
      <c r="H95">
        <v>0.999</v>
      </c>
      <c r="I95">
        <v>2</v>
      </c>
      <c r="J95">
        <v>6033.3</v>
      </c>
      <c r="K95">
        <v>14820.7</v>
      </c>
      <c r="L95">
        <v>88</v>
      </c>
      <c r="M95">
        <v>8538</v>
      </c>
      <c r="N95">
        <v>124</v>
      </c>
      <c r="O95">
        <v>184</v>
      </c>
      <c r="P95">
        <v>0.1</v>
      </c>
      <c r="Q95">
        <v>47.5</v>
      </c>
      <c r="R95" t="str">
        <f>IFERROR(VLOOKUP(D95,'data-money'!$Q:$U,4,FALSE),"")</f>
        <v/>
      </c>
      <c r="S95" t="str">
        <f>IFERROR(VLOOKUP(D95,'data-money'!$Q:$U,5,FALSE),"")</f>
        <v/>
      </c>
    </row>
    <row r="96" spans="1:19" x14ac:dyDescent="0.3">
      <c r="A96" t="s">
        <v>188</v>
      </c>
      <c r="B96" t="s">
        <v>189</v>
      </c>
      <c r="C96" t="s">
        <v>18</v>
      </c>
      <c r="E96">
        <v>0.8</v>
      </c>
      <c r="F96">
        <v>0.88500000000000001</v>
      </c>
      <c r="G96">
        <v>0.30499999999999999</v>
      </c>
      <c r="H96">
        <v>0.999</v>
      </c>
      <c r="I96">
        <v>2</v>
      </c>
      <c r="J96">
        <v>1260.0999999999999</v>
      </c>
      <c r="K96">
        <v>9588.4</v>
      </c>
      <c r="L96">
        <v>54</v>
      </c>
      <c r="M96">
        <v>8538</v>
      </c>
      <c r="N96">
        <v>124</v>
      </c>
      <c r="O96">
        <v>184</v>
      </c>
      <c r="P96">
        <v>0.1</v>
      </c>
      <c r="Q96">
        <v>21.1</v>
      </c>
      <c r="R96" t="str">
        <f>IFERROR(VLOOKUP(D96,'data-money'!$Q:$U,4,FALSE),"")</f>
        <v/>
      </c>
      <c r="S96" t="str">
        <f>IFERROR(VLOOKUP(D96,'data-money'!$Q:$U,5,FALSE),"")</f>
        <v/>
      </c>
    </row>
    <row r="97" spans="1:19" x14ac:dyDescent="0.3">
      <c r="A97" t="s">
        <v>190</v>
      </c>
      <c r="B97" t="s">
        <v>191</v>
      </c>
      <c r="C97" t="s">
        <v>18</v>
      </c>
      <c r="E97">
        <v>0.8</v>
      </c>
      <c r="F97">
        <v>1.2</v>
      </c>
      <c r="G97">
        <v>0.36399999999999999</v>
      </c>
      <c r="H97">
        <v>0.999</v>
      </c>
      <c r="I97">
        <v>2</v>
      </c>
      <c r="J97">
        <v>3772.8</v>
      </c>
      <c r="K97">
        <v>18356.099999999999</v>
      </c>
      <c r="L97">
        <v>118</v>
      </c>
      <c r="M97">
        <v>8290</v>
      </c>
      <c r="N97">
        <v>121</v>
      </c>
      <c r="O97">
        <v>189</v>
      </c>
      <c r="P97">
        <v>0.1</v>
      </c>
      <c r="Q97">
        <v>33.5</v>
      </c>
      <c r="R97" t="str">
        <f>IFERROR(VLOOKUP(D97,'data-money'!$Q:$U,4,FALSE),"")</f>
        <v/>
      </c>
      <c r="S97" t="str">
        <f>IFERROR(VLOOKUP(D97,'data-money'!$Q:$U,5,FALSE),"")</f>
        <v/>
      </c>
    </row>
    <row r="98" spans="1:19" x14ac:dyDescent="0.3">
      <c r="A98" t="s">
        <v>192</v>
      </c>
      <c r="B98" t="s">
        <v>193</v>
      </c>
      <c r="C98" t="s">
        <v>18</v>
      </c>
      <c r="E98">
        <v>1</v>
      </c>
      <c r="F98">
        <v>0.70699999999999996</v>
      </c>
      <c r="G98">
        <v>0.40200000000000002</v>
      </c>
      <c r="H98">
        <v>0.999</v>
      </c>
      <c r="I98">
        <v>4</v>
      </c>
      <c r="J98">
        <v>1547.7</v>
      </c>
      <c r="K98">
        <v>6129.5</v>
      </c>
      <c r="L98">
        <v>34</v>
      </c>
      <c r="M98">
        <v>8292</v>
      </c>
      <c r="N98">
        <v>122</v>
      </c>
      <c r="O98">
        <v>192</v>
      </c>
      <c r="P98">
        <v>0.5</v>
      </c>
      <c r="Q98">
        <v>27.2</v>
      </c>
      <c r="R98" t="str">
        <f>IFERROR(VLOOKUP(D98,'data-money'!$Q:$U,4,FALSE),"")</f>
        <v/>
      </c>
      <c r="S98" t="str">
        <f>IFERROR(VLOOKUP(D98,'data-money'!$Q:$U,5,FALSE),"")</f>
        <v/>
      </c>
    </row>
    <row r="99" spans="1:19" x14ac:dyDescent="0.3">
      <c r="A99" t="s">
        <v>192</v>
      </c>
      <c r="B99" t="s">
        <v>194</v>
      </c>
      <c r="C99" t="s">
        <v>18</v>
      </c>
      <c r="E99">
        <v>1</v>
      </c>
      <c r="F99">
        <v>0.69699999999999995</v>
      </c>
      <c r="G99">
        <v>0.42599999999999999</v>
      </c>
      <c r="H99">
        <v>0.999</v>
      </c>
      <c r="I99">
        <v>3</v>
      </c>
      <c r="J99">
        <v>1729</v>
      </c>
      <c r="K99">
        <v>6129.5</v>
      </c>
      <c r="L99">
        <v>33</v>
      </c>
      <c r="M99">
        <v>8292</v>
      </c>
      <c r="N99">
        <v>122</v>
      </c>
      <c r="O99">
        <v>192</v>
      </c>
      <c r="P99">
        <v>0.3</v>
      </c>
      <c r="Q99">
        <v>29.7</v>
      </c>
      <c r="R99" t="str">
        <f>IFERROR(VLOOKUP(D99,'data-money'!$Q:$U,4,FALSE),"")</f>
        <v/>
      </c>
      <c r="S99" t="str">
        <f>IFERROR(VLOOKUP(D99,'data-money'!$Q:$U,5,FALSE),"")</f>
        <v/>
      </c>
    </row>
    <row r="100" spans="1:19" x14ac:dyDescent="0.3">
      <c r="A100" t="s">
        <v>195</v>
      </c>
      <c r="B100" t="s">
        <v>196</v>
      </c>
      <c r="C100" t="s">
        <v>18</v>
      </c>
      <c r="E100">
        <v>0.8</v>
      </c>
      <c r="F100">
        <v>1.133</v>
      </c>
      <c r="G100">
        <v>0.34599999999999997</v>
      </c>
      <c r="H100">
        <v>0.999</v>
      </c>
      <c r="I100">
        <v>2</v>
      </c>
      <c r="J100">
        <v>2595.1999999999998</v>
      </c>
      <c r="K100">
        <v>14186.4</v>
      </c>
      <c r="L100">
        <v>88</v>
      </c>
      <c r="M100">
        <v>8225</v>
      </c>
      <c r="N100">
        <v>120</v>
      </c>
      <c r="O100">
        <v>198</v>
      </c>
      <c r="P100">
        <v>0.1</v>
      </c>
      <c r="Q100">
        <v>30.8</v>
      </c>
      <c r="R100" t="str">
        <f>IFERROR(VLOOKUP(D100,'data-money'!$Q:$U,4,FALSE),"")</f>
        <v/>
      </c>
      <c r="S100" t="str">
        <f>IFERROR(VLOOKUP(D100,'data-money'!$Q:$U,5,FALSE),"")</f>
        <v/>
      </c>
    </row>
    <row r="101" spans="1:19" x14ac:dyDescent="0.3">
      <c r="A101" t="s">
        <v>197</v>
      </c>
      <c r="B101" t="s">
        <v>198</v>
      </c>
      <c r="C101" t="s">
        <v>18</v>
      </c>
      <c r="E101">
        <v>1</v>
      </c>
      <c r="F101">
        <v>1.095</v>
      </c>
      <c r="G101">
        <v>0.44</v>
      </c>
      <c r="H101">
        <v>0.999</v>
      </c>
      <c r="I101">
        <v>5</v>
      </c>
      <c r="J101">
        <v>4007</v>
      </c>
      <c r="K101">
        <v>13330.3</v>
      </c>
      <c r="L101">
        <v>82</v>
      </c>
      <c r="M101">
        <v>8137</v>
      </c>
      <c r="N101">
        <v>119</v>
      </c>
      <c r="O101">
        <v>199</v>
      </c>
      <c r="P101">
        <v>0.1</v>
      </c>
      <c r="Q101">
        <v>48.1</v>
      </c>
      <c r="R101" t="str">
        <f>IFERROR(VLOOKUP(D101,'data-money'!$Q:$U,4,FALSE),"")</f>
        <v/>
      </c>
      <c r="S101" t="str">
        <f>IFERROR(VLOOKUP(D101,'data-money'!$Q:$U,5,FALSE),"")</f>
        <v/>
      </c>
    </row>
    <row r="102" spans="1:19" x14ac:dyDescent="0.3">
      <c r="A102" t="s">
        <v>199</v>
      </c>
      <c r="B102" t="s">
        <v>200</v>
      </c>
      <c r="C102" t="s">
        <v>18</v>
      </c>
      <c r="E102">
        <v>0.5</v>
      </c>
      <c r="F102">
        <v>0.877</v>
      </c>
      <c r="G102">
        <v>0.38400000000000001</v>
      </c>
      <c r="H102">
        <v>0.999</v>
      </c>
      <c r="I102">
        <v>1</v>
      </c>
      <c r="J102">
        <v>2117.6999999999998</v>
      </c>
      <c r="K102">
        <v>9229.7000000000007</v>
      </c>
      <c r="L102">
        <v>53</v>
      </c>
      <c r="M102">
        <v>8260</v>
      </c>
      <c r="N102">
        <v>120</v>
      </c>
      <c r="O102">
        <v>205</v>
      </c>
      <c r="P102">
        <v>0.1</v>
      </c>
      <c r="Q102">
        <v>15.9</v>
      </c>
      <c r="R102" t="str">
        <f>IFERROR(VLOOKUP(D102,'data-money'!$Q:$U,4,FALSE),"")</f>
        <v/>
      </c>
      <c r="S102" t="str">
        <f>IFERROR(VLOOKUP(D102,'data-money'!$Q:$U,5,FALSE),"")</f>
        <v/>
      </c>
    </row>
    <row r="103" spans="1:19" x14ac:dyDescent="0.3">
      <c r="A103" t="s">
        <v>201</v>
      </c>
      <c r="B103" t="s">
        <v>202</v>
      </c>
      <c r="C103" t="s">
        <v>18</v>
      </c>
      <c r="E103">
        <v>1</v>
      </c>
      <c r="F103">
        <v>1.2</v>
      </c>
      <c r="G103">
        <v>0.92500000000000004</v>
      </c>
      <c r="H103">
        <v>0.999</v>
      </c>
      <c r="I103">
        <v>6</v>
      </c>
      <c r="J103">
        <v>18111.8</v>
      </c>
      <c r="K103">
        <v>19981.900000000001</v>
      </c>
      <c r="L103">
        <v>130</v>
      </c>
      <c r="M103">
        <v>8260</v>
      </c>
      <c r="N103">
        <v>120</v>
      </c>
      <c r="O103">
        <v>205</v>
      </c>
      <c r="P103">
        <v>1.3</v>
      </c>
      <c r="Q103">
        <v>110.9</v>
      </c>
      <c r="R103" t="str">
        <f>IFERROR(VLOOKUP(D103,'data-money'!$Q:$U,4,FALSE),"")</f>
        <v/>
      </c>
      <c r="S103" t="str">
        <f>IFERROR(VLOOKUP(D103,'data-money'!$Q:$U,5,FALSE),"")</f>
        <v/>
      </c>
    </row>
    <row r="104" spans="1:19" x14ac:dyDescent="0.3">
      <c r="A104" t="s">
        <v>203</v>
      </c>
      <c r="B104" t="s">
        <v>204</v>
      </c>
      <c r="C104" t="s">
        <v>18</v>
      </c>
      <c r="E104">
        <v>1</v>
      </c>
      <c r="F104">
        <v>1.0680000000000001</v>
      </c>
      <c r="G104">
        <v>0.44700000000000001</v>
      </c>
      <c r="H104">
        <v>0.999</v>
      </c>
      <c r="I104">
        <v>5</v>
      </c>
      <c r="J104">
        <v>3934.6</v>
      </c>
      <c r="K104">
        <v>12752.7</v>
      </c>
      <c r="L104">
        <v>78</v>
      </c>
      <c r="M104">
        <v>8077</v>
      </c>
      <c r="N104">
        <v>118</v>
      </c>
      <c r="O104">
        <v>207</v>
      </c>
      <c r="P104">
        <v>0.4</v>
      </c>
      <c r="Q104">
        <v>47.7</v>
      </c>
      <c r="R104" t="str">
        <f>IFERROR(VLOOKUP(D104,'data-money'!$Q:$U,4,FALSE),"")</f>
        <v/>
      </c>
      <c r="S104" t="str">
        <f>IFERROR(VLOOKUP(D104,'data-money'!$Q:$U,5,FALSE),"")</f>
        <v/>
      </c>
    </row>
    <row r="105" spans="1:19" x14ac:dyDescent="0.3">
      <c r="A105" t="s">
        <v>205</v>
      </c>
      <c r="B105" t="s">
        <v>206</v>
      </c>
      <c r="C105" t="s">
        <v>18</v>
      </c>
      <c r="D105">
        <v>1</v>
      </c>
      <c r="E105">
        <v>1</v>
      </c>
      <c r="F105">
        <v>1.2</v>
      </c>
      <c r="G105">
        <v>0.84099999999999997</v>
      </c>
      <c r="H105">
        <v>0.999</v>
      </c>
      <c r="I105">
        <v>5</v>
      </c>
      <c r="J105">
        <v>17628.7</v>
      </c>
      <c r="K105">
        <v>22016.400000000001</v>
      </c>
      <c r="L105">
        <v>141</v>
      </c>
      <c r="M105">
        <v>8049</v>
      </c>
      <c r="N105">
        <v>118</v>
      </c>
      <c r="O105">
        <v>213</v>
      </c>
      <c r="P105">
        <v>0</v>
      </c>
      <c r="Q105">
        <v>99.5</v>
      </c>
      <c r="R105">
        <f>IFERROR(VLOOKUP(D105,'data-money'!$Q:$U,4,FALSE),"")</f>
        <v>0</v>
      </c>
      <c r="S105">
        <f>IFERROR(VLOOKUP(D105,'data-money'!$Q:$U,5,FALSE),"")</f>
        <v>0</v>
      </c>
    </row>
    <row r="106" spans="1:19" x14ac:dyDescent="0.3">
      <c r="A106" t="s">
        <v>207</v>
      </c>
      <c r="B106" t="s">
        <v>208</v>
      </c>
      <c r="C106" t="s">
        <v>18</v>
      </c>
      <c r="E106">
        <v>1</v>
      </c>
      <c r="F106">
        <v>1.0740000000000001</v>
      </c>
      <c r="G106">
        <v>0.27300000000000002</v>
      </c>
      <c r="H106">
        <v>0.999</v>
      </c>
      <c r="I106">
        <v>3</v>
      </c>
      <c r="J106">
        <v>1179.9000000000001</v>
      </c>
      <c r="K106">
        <v>12971.2</v>
      </c>
      <c r="L106">
        <v>78</v>
      </c>
      <c r="M106">
        <v>7908</v>
      </c>
      <c r="N106">
        <v>117</v>
      </c>
      <c r="O106">
        <v>214</v>
      </c>
      <c r="P106">
        <v>0.1</v>
      </c>
      <c r="Q106">
        <v>29.3</v>
      </c>
      <c r="R106" t="str">
        <f>IFERROR(VLOOKUP(D106,'data-money'!$Q:$U,4,FALSE),"")</f>
        <v/>
      </c>
      <c r="S106" t="str">
        <f>IFERROR(VLOOKUP(D106,'data-money'!$Q:$U,5,FALSE),"")</f>
        <v/>
      </c>
    </row>
    <row r="107" spans="1:19" x14ac:dyDescent="0.3">
      <c r="A107" t="s">
        <v>209</v>
      </c>
      <c r="B107" t="s">
        <v>210</v>
      </c>
      <c r="C107" t="s">
        <v>18</v>
      </c>
      <c r="E107">
        <v>0.8</v>
      </c>
      <c r="F107">
        <v>0.53</v>
      </c>
      <c r="G107">
        <v>0.312</v>
      </c>
      <c r="H107">
        <v>0.999</v>
      </c>
      <c r="I107">
        <v>2</v>
      </c>
      <c r="J107">
        <v>530.9</v>
      </c>
      <c r="K107">
        <v>3808.6</v>
      </c>
      <c r="L107">
        <v>19</v>
      </c>
      <c r="M107">
        <v>7830</v>
      </c>
      <c r="N107">
        <v>116</v>
      </c>
      <c r="O107">
        <v>218</v>
      </c>
      <c r="P107">
        <v>0.3</v>
      </c>
      <c r="Q107">
        <v>13.2</v>
      </c>
      <c r="R107" t="str">
        <f>IFERROR(VLOOKUP(D107,'data-money'!$Q:$U,4,FALSE),"")</f>
        <v/>
      </c>
      <c r="S107" t="str">
        <f>IFERROR(VLOOKUP(D107,'data-money'!$Q:$U,5,FALSE),"")</f>
        <v/>
      </c>
    </row>
    <row r="108" spans="1:19" x14ac:dyDescent="0.3">
      <c r="A108" t="s">
        <v>211</v>
      </c>
      <c r="B108" t="s">
        <v>212</v>
      </c>
      <c r="C108" t="s">
        <v>18</v>
      </c>
      <c r="E108">
        <v>1</v>
      </c>
      <c r="F108">
        <v>1.2</v>
      </c>
      <c r="G108">
        <v>0.501</v>
      </c>
      <c r="H108">
        <v>0.999</v>
      </c>
      <c r="I108">
        <v>6</v>
      </c>
      <c r="J108">
        <v>8599.7000000000007</v>
      </c>
      <c r="K108">
        <v>22828.1</v>
      </c>
      <c r="L108">
        <v>148</v>
      </c>
      <c r="M108">
        <v>7811</v>
      </c>
      <c r="N108">
        <v>115</v>
      </c>
      <c r="O108">
        <v>220</v>
      </c>
      <c r="P108">
        <v>0.1</v>
      </c>
      <c r="Q108">
        <v>58.9</v>
      </c>
      <c r="R108" t="str">
        <f>IFERROR(VLOOKUP(D108,'data-money'!$Q:$U,4,FALSE),"")</f>
        <v/>
      </c>
      <c r="S108" t="str">
        <f>IFERROR(VLOOKUP(D108,'data-money'!$Q:$U,5,FALSE),"")</f>
        <v/>
      </c>
    </row>
    <row r="109" spans="1:19" x14ac:dyDescent="0.3">
      <c r="A109" t="s">
        <v>213</v>
      </c>
      <c r="B109" t="s">
        <v>214</v>
      </c>
      <c r="C109" t="s">
        <v>18</v>
      </c>
      <c r="E109">
        <v>1</v>
      </c>
      <c r="F109">
        <v>1.2</v>
      </c>
      <c r="G109">
        <v>0.51200000000000001</v>
      </c>
      <c r="H109">
        <v>0.999</v>
      </c>
      <c r="I109">
        <v>6</v>
      </c>
      <c r="J109">
        <v>7955</v>
      </c>
      <c r="K109">
        <v>20371.2</v>
      </c>
      <c r="L109">
        <v>130</v>
      </c>
      <c r="M109">
        <v>7663</v>
      </c>
      <c r="N109">
        <v>114</v>
      </c>
      <c r="O109">
        <v>234</v>
      </c>
      <c r="P109">
        <v>0.1</v>
      </c>
      <c r="Q109">
        <v>61.4</v>
      </c>
      <c r="R109" t="str">
        <f>IFERROR(VLOOKUP(D109,'data-money'!$Q:$U,4,FALSE),"")</f>
        <v/>
      </c>
      <c r="S109" t="str">
        <f>IFERROR(VLOOKUP(D109,'data-money'!$Q:$U,5,FALSE),"")</f>
        <v/>
      </c>
    </row>
    <row r="110" spans="1:19" x14ac:dyDescent="0.3">
      <c r="A110" t="s">
        <v>215</v>
      </c>
      <c r="B110" t="s">
        <v>216</v>
      </c>
      <c r="C110" t="s">
        <v>18</v>
      </c>
      <c r="E110">
        <v>1</v>
      </c>
      <c r="F110">
        <v>0.69399999999999995</v>
      </c>
      <c r="G110">
        <v>0.33300000000000002</v>
      </c>
      <c r="H110">
        <v>0.999</v>
      </c>
      <c r="I110">
        <v>3</v>
      </c>
      <c r="J110">
        <v>980.3</v>
      </c>
      <c r="K110">
        <v>5879.6</v>
      </c>
      <c r="L110">
        <v>32</v>
      </c>
      <c r="M110">
        <v>7570</v>
      </c>
      <c r="N110">
        <v>114</v>
      </c>
      <c r="O110">
        <v>241</v>
      </c>
      <c r="P110">
        <v>0.2</v>
      </c>
      <c r="Q110">
        <v>22.2</v>
      </c>
      <c r="R110" t="str">
        <f>IFERROR(VLOOKUP(D110,'data-money'!$Q:$U,4,FALSE),"")</f>
        <v/>
      </c>
      <c r="S110" t="str">
        <f>IFERROR(VLOOKUP(D110,'data-money'!$Q:$U,5,FALSE),"")</f>
        <v/>
      </c>
    </row>
    <row r="111" spans="1:19" x14ac:dyDescent="0.3">
      <c r="A111" t="s">
        <v>217</v>
      </c>
      <c r="B111" t="s">
        <v>218</v>
      </c>
      <c r="C111" t="s">
        <v>18</v>
      </c>
      <c r="E111">
        <v>1</v>
      </c>
      <c r="F111">
        <v>0.84899999999999998</v>
      </c>
      <c r="G111">
        <v>0.36899999999999999</v>
      </c>
      <c r="H111">
        <v>0.999</v>
      </c>
      <c r="I111">
        <v>3</v>
      </c>
      <c r="J111">
        <v>1822.1</v>
      </c>
      <c r="K111">
        <v>8622.6</v>
      </c>
      <c r="L111">
        <v>48</v>
      </c>
      <c r="M111">
        <v>7594</v>
      </c>
      <c r="N111">
        <v>114</v>
      </c>
      <c r="O111">
        <v>250</v>
      </c>
      <c r="P111">
        <v>0.1</v>
      </c>
      <c r="Q111">
        <v>30.5</v>
      </c>
      <c r="R111" t="str">
        <f>IFERROR(VLOOKUP(D111,'data-money'!$Q:$U,4,FALSE),"")</f>
        <v/>
      </c>
      <c r="S111" t="str">
        <f>IFERROR(VLOOKUP(D111,'data-money'!$Q:$U,5,FALSE),"")</f>
        <v/>
      </c>
    </row>
    <row r="112" spans="1:19" x14ac:dyDescent="0.3">
      <c r="A112" t="s">
        <v>219</v>
      </c>
      <c r="B112" t="s">
        <v>220</v>
      </c>
      <c r="C112" t="s">
        <v>18</v>
      </c>
      <c r="E112">
        <v>0.8</v>
      </c>
      <c r="F112">
        <v>0.57599999999999996</v>
      </c>
      <c r="G112">
        <v>0.34200000000000003</v>
      </c>
      <c r="H112">
        <v>0.998</v>
      </c>
      <c r="I112">
        <v>2</v>
      </c>
      <c r="J112">
        <v>747.3</v>
      </c>
      <c r="K112">
        <v>4221.5</v>
      </c>
      <c r="L112">
        <v>22</v>
      </c>
      <c r="M112">
        <v>7619</v>
      </c>
      <c r="N112">
        <v>115</v>
      </c>
      <c r="O112">
        <v>262</v>
      </c>
      <c r="P112">
        <v>0.3</v>
      </c>
      <c r="Q112">
        <v>15.7</v>
      </c>
      <c r="R112" t="str">
        <f>IFERROR(VLOOKUP(D112,'data-money'!$Q:$U,4,FALSE),"")</f>
        <v/>
      </c>
      <c r="S112" t="str">
        <f>IFERROR(VLOOKUP(D112,'data-money'!$Q:$U,5,FALSE),"")</f>
        <v/>
      </c>
    </row>
    <row r="113" spans="1:19" x14ac:dyDescent="0.3">
      <c r="A113" t="s">
        <v>221</v>
      </c>
      <c r="B113" t="s">
        <v>222</v>
      </c>
      <c r="C113" t="s">
        <v>18</v>
      </c>
      <c r="E113">
        <v>1</v>
      </c>
      <c r="F113">
        <v>0.94399999999999995</v>
      </c>
      <c r="G113">
        <v>0.35799999999999998</v>
      </c>
      <c r="H113">
        <v>0.998</v>
      </c>
      <c r="I113">
        <v>4</v>
      </c>
      <c r="J113">
        <v>2079.9</v>
      </c>
      <c r="K113">
        <v>10504.3</v>
      </c>
      <c r="L113">
        <v>59</v>
      </c>
      <c r="M113">
        <v>7619</v>
      </c>
      <c r="N113">
        <v>115</v>
      </c>
      <c r="O113">
        <v>262</v>
      </c>
      <c r="P113">
        <v>0.1</v>
      </c>
      <c r="Q113">
        <v>33.700000000000003</v>
      </c>
      <c r="R113" t="str">
        <f>IFERROR(VLOOKUP(D113,'data-money'!$Q:$U,4,FALSE),"")</f>
        <v/>
      </c>
      <c r="S113" t="str">
        <f>IFERROR(VLOOKUP(D113,'data-money'!$Q:$U,5,FALSE),"")</f>
        <v/>
      </c>
    </row>
    <row r="114" spans="1:19" x14ac:dyDescent="0.3">
      <c r="A114" t="s">
        <v>223</v>
      </c>
      <c r="B114" t="s">
        <v>224</v>
      </c>
      <c r="C114" t="s">
        <v>18</v>
      </c>
      <c r="E114">
        <v>1</v>
      </c>
      <c r="F114">
        <v>0.61199999999999999</v>
      </c>
      <c r="G114">
        <v>0.35399999999999998</v>
      </c>
      <c r="H114">
        <v>0.998</v>
      </c>
      <c r="I114">
        <v>4</v>
      </c>
      <c r="J114">
        <v>947.2</v>
      </c>
      <c r="K114">
        <v>4934.5</v>
      </c>
      <c r="L114">
        <v>25</v>
      </c>
      <c r="M114">
        <v>7538</v>
      </c>
      <c r="N114">
        <v>113</v>
      </c>
      <c r="O114">
        <v>263</v>
      </c>
      <c r="P114">
        <v>0.3</v>
      </c>
      <c r="Q114">
        <v>20.399999999999999</v>
      </c>
      <c r="R114" t="str">
        <f>IFERROR(VLOOKUP(D114,'data-money'!$Q:$U,4,FALSE),"")</f>
        <v/>
      </c>
      <c r="S114" t="str">
        <f>IFERROR(VLOOKUP(D114,'data-money'!$Q:$U,5,FALSE),"")</f>
        <v/>
      </c>
    </row>
    <row r="115" spans="1:19" x14ac:dyDescent="0.3">
      <c r="A115" t="s">
        <v>225</v>
      </c>
      <c r="B115" t="s">
        <v>226</v>
      </c>
      <c r="C115" t="s">
        <v>18</v>
      </c>
      <c r="E115">
        <v>1</v>
      </c>
      <c r="F115">
        <v>1.2</v>
      </c>
      <c r="G115">
        <v>0.68200000000000005</v>
      </c>
      <c r="H115">
        <v>0.998</v>
      </c>
      <c r="I115">
        <v>3</v>
      </c>
      <c r="J115">
        <v>9785.4</v>
      </c>
      <c r="K115">
        <v>16243.5</v>
      </c>
      <c r="L115">
        <v>98</v>
      </c>
      <c r="M115">
        <v>7613</v>
      </c>
      <c r="N115">
        <v>113</v>
      </c>
      <c r="O115">
        <v>273</v>
      </c>
      <c r="P115">
        <v>0.1</v>
      </c>
      <c r="Q115">
        <v>81.7</v>
      </c>
      <c r="R115" t="str">
        <f>IFERROR(VLOOKUP(D115,'data-money'!$Q:$U,4,FALSE),"")</f>
        <v/>
      </c>
      <c r="S115" t="str">
        <f>IFERROR(VLOOKUP(D115,'data-money'!$Q:$U,5,FALSE),"")</f>
        <v/>
      </c>
    </row>
    <row r="116" spans="1:19" x14ac:dyDescent="0.3">
      <c r="A116" t="s">
        <v>227</v>
      </c>
      <c r="B116" t="s">
        <v>228</v>
      </c>
      <c r="C116" t="s">
        <v>18</v>
      </c>
      <c r="E116">
        <v>1</v>
      </c>
      <c r="F116">
        <v>0.58599999999999997</v>
      </c>
      <c r="G116">
        <v>0.32600000000000001</v>
      </c>
      <c r="H116">
        <v>0.998</v>
      </c>
      <c r="I116">
        <v>4</v>
      </c>
      <c r="J116">
        <v>730</v>
      </c>
      <c r="K116">
        <v>4621.3999999999996</v>
      </c>
      <c r="L116">
        <v>23</v>
      </c>
      <c r="M116">
        <v>7515</v>
      </c>
      <c r="N116">
        <v>112</v>
      </c>
      <c r="O116">
        <v>282</v>
      </c>
      <c r="P116">
        <v>0.3</v>
      </c>
      <c r="Q116">
        <v>19.100000000000001</v>
      </c>
      <c r="R116" t="str">
        <f>IFERROR(VLOOKUP(D116,'data-money'!$Q:$U,4,FALSE),"")</f>
        <v/>
      </c>
      <c r="S116" t="str">
        <f>IFERROR(VLOOKUP(D116,'data-money'!$Q:$U,5,FALSE),"")</f>
        <v/>
      </c>
    </row>
    <row r="117" spans="1:19" x14ac:dyDescent="0.3">
      <c r="A117" t="s">
        <v>229</v>
      </c>
      <c r="B117" t="s">
        <v>230</v>
      </c>
      <c r="C117" t="s">
        <v>18</v>
      </c>
      <c r="E117">
        <v>1</v>
      </c>
      <c r="F117">
        <v>0.91500000000000004</v>
      </c>
      <c r="G117">
        <v>0.44500000000000001</v>
      </c>
      <c r="H117">
        <v>0.998</v>
      </c>
      <c r="I117">
        <v>3</v>
      </c>
      <c r="J117">
        <v>3165.2</v>
      </c>
      <c r="K117">
        <v>10324.1</v>
      </c>
      <c r="L117">
        <v>57</v>
      </c>
      <c r="M117">
        <v>7621</v>
      </c>
      <c r="N117">
        <v>112</v>
      </c>
      <c r="O117">
        <v>289</v>
      </c>
      <c r="P117">
        <v>0.6</v>
      </c>
      <c r="Q117">
        <v>40.6</v>
      </c>
      <c r="R117" t="str">
        <f>IFERROR(VLOOKUP(D117,'data-money'!$Q:$U,4,FALSE),"")</f>
        <v/>
      </c>
      <c r="S117" t="str">
        <f>IFERROR(VLOOKUP(D117,'data-money'!$Q:$U,5,FALSE),"")</f>
        <v/>
      </c>
    </row>
    <row r="118" spans="1:19" x14ac:dyDescent="0.3">
      <c r="A118" t="s">
        <v>231</v>
      </c>
      <c r="B118" t="s">
        <v>232</v>
      </c>
      <c r="C118" t="s">
        <v>18</v>
      </c>
      <c r="E118">
        <v>1</v>
      </c>
      <c r="F118">
        <v>1.079</v>
      </c>
      <c r="G118">
        <v>0.40799999999999997</v>
      </c>
      <c r="H118">
        <v>0.997</v>
      </c>
      <c r="I118">
        <v>3</v>
      </c>
      <c r="J118">
        <v>3582.5</v>
      </c>
      <c r="K118">
        <v>13748.5</v>
      </c>
      <c r="L118">
        <v>79</v>
      </c>
      <c r="M118">
        <v>7601</v>
      </c>
      <c r="N118">
        <v>112</v>
      </c>
      <c r="O118">
        <v>295</v>
      </c>
      <c r="P118">
        <v>0.4</v>
      </c>
      <c r="Q118">
        <v>43.9</v>
      </c>
      <c r="R118" t="str">
        <f>IFERROR(VLOOKUP(D118,'data-money'!$Q:$U,4,FALSE),"")</f>
        <v/>
      </c>
      <c r="S118" t="str">
        <f>IFERROR(VLOOKUP(D118,'data-money'!$Q:$U,5,FALSE),"")</f>
        <v/>
      </c>
    </row>
    <row r="119" spans="1:19" x14ac:dyDescent="0.3">
      <c r="A119" t="s">
        <v>233</v>
      </c>
      <c r="B119" t="s">
        <v>234</v>
      </c>
      <c r="C119" t="s">
        <v>18</v>
      </c>
      <c r="E119">
        <v>1</v>
      </c>
      <c r="F119">
        <v>1.2</v>
      </c>
      <c r="G119">
        <v>0.88300000000000001</v>
      </c>
      <c r="H119">
        <v>0.997</v>
      </c>
      <c r="I119">
        <v>6</v>
      </c>
      <c r="J119">
        <v>20884.400000000001</v>
      </c>
      <c r="K119">
        <v>24468.799999999999</v>
      </c>
      <c r="L119">
        <v>149</v>
      </c>
      <c r="M119">
        <v>7522</v>
      </c>
      <c r="N119">
        <v>111</v>
      </c>
      <c r="O119">
        <v>297</v>
      </c>
      <c r="P119">
        <v>2.6</v>
      </c>
      <c r="Q119">
        <v>105.6</v>
      </c>
      <c r="R119" t="str">
        <f>IFERROR(VLOOKUP(D119,'data-money'!$Q:$U,4,FALSE),"")</f>
        <v/>
      </c>
      <c r="S119" t="str">
        <f>IFERROR(VLOOKUP(D119,'data-money'!$Q:$U,5,FALSE),"")</f>
        <v/>
      </c>
    </row>
    <row r="120" spans="1:19" x14ac:dyDescent="0.3">
      <c r="A120" t="s">
        <v>235</v>
      </c>
      <c r="B120" t="s">
        <v>236</v>
      </c>
      <c r="C120" t="s">
        <v>18</v>
      </c>
      <c r="E120">
        <v>0.8</v>
      </c>
      <c r="F120">
        <v>0.99299999999999999</v>
      </c>
      <c r="G120">
        <v>0.36899999999999999</v>
      </c>
      <c r="H120">
        <v>0.997</v>
      </c>
      <c r="I120">
        <v>2</v>
      </c>
      <c r="J120">
        <v>2444.4</v>
      </c>
      <c r="K120">
        <v>11581.9</v>
      </c>
      <c r="L120">
        <v>66</v>
      </c>
      <c r="M120">
        <v>7491</v>
      </c>
      <c r="N120">
        <v>112</v>
      </c>
      <c r="O120">
        <v>303</v>
      </c>
      <c r="P120">
        <v>0.2</v>
      </c>
      <c r="Q120">
        <v>28.3</v>
      </c>
      <c r="R120" t="str">
        <f>IFERROR(VLOOKUP(D120,'data-money'!$Q:$U,4,FALSE),"")</f>
        <v/>
      </c>
      <c r="S120" t="str">
        <f>IFERROR(VLOOKUP(D120,'data-money'!$Q:$U,5,FALSE),"")</f>
        <v/>
      </c>
    </row>
    <row r="121" spans="1:19" x14ac:dyDescent="0.3">
      <c r="A121" t="s">
        <v>237</v>
      </c>
      <c r="B121" t="s">
        <v>238</v>
      </c>
      <c r="C121" t="s">
        <v>18</v>
      </c>
      <c r="E121">
        <v>0.8</v>
      </c>
      <c r="F121">
        <v>1.2</v>
      </c>
      <c r="G121">
        <v>0.39500000000000002</v>
      </c>
      <c r="H121">
        <v>0.997</v>
      </c>
      <c r="I121">
        <v>2</v>
      </c>
      <c r="J121">
        <v>4969.3999999999996</v>
      </c>
      <c r="K121">
        <v>20422.5</v>
      </c>
      <c r="L121">
        <v>122</v>
      </c>
      <c r="M121">
        <v>7543</v>
      </c>
      <c r="N121">
        <v>113</v>
      </c>
      <c r="O121">
        <v>308</v>
      </c>
      <c r="P121">
        <v>0.1</v>
      </c>
      <c r="Q121">
        <v>37.799999999999997</v>
      </c>
      <c r="R121" t="str">
        <f>IFERROR(VLOOKUP(D121,'data-money'!$Q:$U,4,FALSE),"")</f>
        <v/>
      </c>
      <c r="S121" t="str">
        <f>IFERROR(VLOOKUP(D121,'data-money'!$Q:$U,5,FALSE),"")</f>
        <v/>
      </c>
    </row>
    <row r="122" spans="1:19" x14ac:dyDescent="0.3">
      <c r="A122" t="s">
        <v>239</v>
      </c>
      <c r="B122" t="s">
        <v>240</v>
      </c>
      <c r="C122" t="s">
        <v>18</v>
      </c>
      <c r="E122">
        <v>1</v>
      </c>
      <c r="F122">
        <v>1.052</v>
      </c>
      <c r="G122">
        <v>0.67800000000000005</v>
      </c>
      <c r="H122">
        <v>0.997</v>
      </c>
      <c r="I122">
        <v>4</v>
      </c>
      <c r="J122">
        <v>7828.3</v>
      </c>
      <c r="K122">
        <v>13092.4</v>
      </c>
      <c r="L122">
        <v>73</v>
      </c>
      <c r="M122">
        <v>7460</v>
      </c>
      <c r="N122">
        <v>113</v>
      </c>
      <c r="O122">
        <v>314</v>
      </c>
      <c r="P122">
        <v>0.1</v>
      </c>
      <c r="Q122">
        <v>71.099999999999994</v>
      </c>
      <c r="R122" t="str">
        <f>IFERROR(VLOOKUP(D122,'data-money'!$Q:$U,4,FALSE),"")</f>
        <v/>
      </c>
      <c r="S122" t="str">
        <f>IFERROR(VLOOKUP(D122,'data-money'!$Q:$U,5,FALSE),"")</f>
        <v/>
      </c>
    </row>
    <row r="123" spans="1:19" x14ac:dyDescent="0.3">
      <c r="A123" t="s">
        <v>241</v>
      </c>
      <c r="B123" t="s">
        <v>242</v>
      </c>
      <c r="C123" t="s">
        <v>18</v>
      </c>
      <c r="E123">
        <v>0.8</v>
      </c>
      <c r="F123">
        <v>0.82699999999999996</v>
      </c>
      <c r="G123">
        <v>0.376</v>
      </c>
      <c r="H123">
        <v>0.996</v>
      </c>
      <c r="I123">
        <v>2</v>
      </c>
      <c r="J123">
        <v>1883.5</v>
      </c>
      <c r="K123">
        <v>8577.5</v>
      </c>
      <c r="L123">
        <v>45</v>
      </c>
      <c r="M123">
        <v>7434</v>
      </c>
      <c r="N123">
        <v>113</v>
      </c>
      <c r="O123">
        <v>325</v>
      </c>
      <c r="P123">
        <v>0.1</v>
      </c>
      <c r="Q123">
        <v>24.8</v>
      </c>
      <c r="R123" t="str">
        <f>IFERROR(VLOOKUP(D123,'data-money'!$Q:$U,4,FALSE),"")</f>
        <v/>
      </c>
      <c r="S123" t="str">
        <f>IFERROR(VLOOKUP(D123,'data-money'!$Q:$U,5,FALSE),"")</f>
        <v/>
      </c>
    </row>
    <row r="124" spans="1:19" x14ac:dyDescent="0.3">
      <c r="A124" t="s">
        <v>243</v>
      </c>
      <c r="B124" t="s">
        <v>244</v>
      </c>
      <c r="C124" t="s">
        <v>18</v>
      </c>
      <c r="E124">
        <v>1</v>
      </c>
      <c r="F124">
        <v>1.1379999999999999</v>
      </c>
      <c r="G124">
        <v>0.26900000000000002</v>
      </c>
      <c r="H124">
        <v>0.996</v>
      </c>
      <c r="I124">
        <v>4</v>
      </c>
      <c r="J124">
        <v>1293.0999999999999</v>
      </c>
      <c r="K124">
        <v>14957.9</v>
      </c>
      <c r="L124">
        <v>85</v>
      </c>
      <c r="M124">
        <v>7418</v>
      </c>
      <c r="N124">
        <v>113</v>
      </c>
      <c r="O124">
        <v>330</v>
      </c>
      <c r="P124">
        <v>0.1</v>
      </c>
      <c r="Q124">
        <v>30.5</v>
      </c>
      <c r="R124" t="str">
        <f>IFERROR(VLOOKUP(D124,'data-money'!$Q:$U,4,FALSE),"")</f>
        <v/>
      </c>
      <c r="S124" t="str">
        <f>IFERROR(VLOOKUP(D124,'data-money'!$Q:$U,5,FALSE),"")</f>
        <v/>
      </c>
    </row>
    <row r="125" spans="1:19" x14ac:dyDescent="0.3">
      <c r="A125" t="s">
        <v>245</v>
      </c>
      <c r="B125" t="s">
        <v>246</v>
      </c>
      <c r="C125" t="s">
        <v>18</v>
      </c>
      <c r="E125">
        <v>0.8</v>
      </c>
      <c r="F125">
        <v>1.2</v>
      </c>
      <c r="G125">
        <v>0.35399999999999998</v>
      </c>
      <c r="H125">
        <v>0.995</v>
      </c>
      <c r="I125">
        <v>2</v>
      </c>
      <c r="J125">
        <v>3994.6</v>
      </c>
      <c r="K125">
        <v>20806.099999999999</v>
      </c>
      <c r="L125">
        <v>125</v>
      </c>
      <c r="M125">
        <v>7333</v>
      </c>
      <c r="N125">
        <v>112</v>
      </c>
      <c r="O125">
        <v>345</v>
      </c>
      <c r="P125">
        <v>0.1</v>
      </c>
      <c r="Q125">
        <v>31.8</v>
      </c>
      <c r="R125" t="str">
        <f>IFERROR(VLOOKUP(D125,'data-money'!$Q:$U,4,FALSE),"")</f>
        <v/>
      </c>
      <c r="S125" t="str">
        <f>IFERROR(VLOOKUP(D125,'data-money'!$Q:$U,5,FALSE),"")</f>
        <v/>
      </c>
    </row>
    <row r="126" spans="1:19" x14ac:dyDescent="0.3">
      <c r="A126" t="s">
        <v>247</v>
      </c>
      <c r="B126" t="s">
        <v>248</v>
      </c>
      <c r="C126" t="s">
        <v>18</v>
      </c>
      <c r="E126">
        <v>1</v>
      </c>
      <c r="F126">
        <v>1.2</v>
      </c>
      <c r="G126">
        <v>0.78500000000000003</v>
      </c>
      <c r="H126">
        <v>0.995</v>
      </c>
      <c r="I126">
        <v>5</v>
      </c>
      <c r="J126">
        <v>14567.1</v>
      </c>
      <c r="K126">
        <v>19935.599999999999</v>
      </c>
      <c r="L126">
        <v>120</v>
      </c>
      <c r="M126">
        <v>7208</v>
      </c>
      <c r="N126">
        <v>111</v>
      </c>
      <c r="O126">
        <v>346</v>
      </c>
      <c r="P126">
        <v>0.1</v>
      </c>
      <c r="Q126">
        <v>90.9</v>
      </c>
      <c r="R126" t="str">
        <f>IFERROR(VLOOKUP(D126,'data-money'!$Q:$U,4,FALSE),"")</f>
        <v/>
      </c>
      <c r="S126" t="str">
        <f>IFERROR(VLOOKUP(D126,'data-money'!$Q:$U,5,FALSE),"")</f>
        <v/>
      </c>
    </row>
    <row r="127" spans="1:19" x14ac:dyDescent="0.3">
      <c r="A127" t="s">
        <v>249</v>
      </c>
      <c r="B127" t="s">
        <v>250</v>
      </c>
      <c r="C127" t="s">
        <v>18</v>
      </c>
      <c r="E127">
        <v>0.8</v>
      </c>
      <c r="F127">
        <v>1.0409999999999999</v>
      </c>
      <c r="G127">
        <v>0.54500000000000004</v>
      </c>
      <c r="H127">
        <v>0.995</v>
      </c>
      <c r="I127">
        <v>2</v>
      </c>
      <c r="J127">
        <v>5335.5</v>
      </c>
      <c r="K127">
        <v>12382</v>
      </c>
      <c r="L127">
        <v>70</v>
      </c>
      <c r="M127">
        <v>7429</v>
      </c>
      <c r="N127">
        <v>115</v>
      </c>
      <c r="O127">
        <v>352</v>
      </c>
      <c r="P127">
        <v>0.4</v>
      </c>
      <c r="Q127">
        <v>45.2</v>
      </c>
      <c r="R127" t="str">
        <f>IFERROR(VLOOKUP(D127,'data-money'!$Q:$U,4,FALSE),"")</f>
        <v/>
      </c>
      <c r="S127" t="str">
        <f>IFERROR(VLOOKUP(D127,'data-money'!$Q:$U,5,FALSE),"")</f>
        <v/>
      </c>
    </row>
    <row r="128" spans="1:19" x14ac:dyDescent="0.3">
      <c r="A128" t="s">
        <v>249</v>
      </c>
      <c r="B128" t="s">
        <v>251</v>
      </c>
      <c r="C128" t="s">
        <v>18</v>
      </c>
      <c r="E128">
        <v>0.5</v>
      </c>
      <c r="F128">
        <v>0.58399999999999996</v>
      </c>
      <c r="G128">
        <v>0.40400000000000003</v>
      </c>
      <c r="H128">
        <v>0.995</v>
      </c>
      <c r="I128">
        <v>1</v>
      </c>
      <c r="J128">
        <v>1097.5999999999999</v>
      </c>
      <c r="K128">
        <v>4314.6000000000004</v>
      </c>
      <c r="L128">
        <v>22</v>
      </c>
      <c r="M128">
        <v>7429</v>
      </c>
      <c r="N128">
        <v>115</v>
      </c>
      <c r="O128">
        <v>352</v>
      </c>
      <c r="P128">
        <v>0.2</v>
      </c>
      <c r="Q128">
        <v>11</v>
      </c>
      <c r="R128" t="str">
        <f>IFERROR(VLOOKUP(D128,'data-money'!$Q:$U,4,FALSE),"")</f>
        <v/>
      </c>
      <c r="S128" t="str">
        <f>IFERROR(VLOOKUP(D128,'data-money'!$Q:$U,5,FALSE),"")</f>
        <v/>
      </c>
    </row>
    <row r="129" spans="1:19" x14ac:dyDescent="0.3">
      <c r="A129" t="s">
        <v>252</v>
      </c>
      <c r="B129" t="s">
        <v>253</v>
      </c>
      <c r="C129" t="s">
        <v>18</v>
      </c>
      <c r="E129">
        <v>1</v>
      </c>
      <c r="F129">
        <v>0.93700000000000006</v>
      </c>
      <c r="G129">
        <v>0.34799999999999998</v>
      </c>
      <c r="H129">
        <v>0.995</v>
      </c>
      <c r="I129">
        <v>7</v>
      </c>
      <c r="J129">
        <v>1934</v>
      </c>
      <c r="K129">
        <v>10486.4</v>
      </c>
      <c r="L129">
        <v>57</v>
      </c>
      <c r="M129">
        <v>7337</v>
      </c>
      <c r="N129">
        <v>113</v>
      </c>
      <c r="O129">
        <v>353</v>
      </c>
      <c r="P129">
        <v>0.1</v>
      </c>
      <c r="Q129">
        <v>32.4</v>
      </c>
      <c r="R129" t="str">
        <f>IFERROR(VLOOKUP(D129,'data-money'!$Q:$U,4,FALSE),"")</f>
        <v/>
      </c>
      <c r="S129" t="str">
        <f>IFERROR(VLOOKUP(D129,'data-money'!$Q:$U,5,FALSE),"")</f>
        <v/>
      </c>
    </row>
    <row r="130" spans="1:19" x14ac:dyDescent="0.3">
      <c r="A130" t="s">
        <v>254</v>
      </c>
      <c r="B130" t="s">
        <v>255</v>
      </c>
      <c r="C130" t="s">
        <v>18</v>
      </c>
      <c r="E130">
        <v>1</v>
      </c>
      <c r="F130">
        <v>1.2</v>
      </c>
      <c r="G130">
        <v>0.73699999999999999</v>
      </c>
      <c r="H130">
        <v>0.99399999999999999</v>
      </c>
      <c r="I130">
        <v>5</v>
      </c>
      <c r="J130">
        <v>12993.3</v>
      </c>
      <c r="K130">
        <v>19352.400000000001</v>
      </c>
      <c r="L130">
        <v>115</v>
      </c>
      <c r="M130">
        <v>7418</v>
      </c>
      <c r="N130">
        <v>114</v>
      </c>
      <c r="O130">
        <v>360</v>
      </c>
      <c r="P130">
        <v>0</v>
      </c>
      <c r="Q130">
        <v>87.9</v>
      </c>
      <c r="R130" t="str">
        <f>IFERROR(VLOOKUP(D130,'data-money'!$Q:$U,4,FALSE),"")</f>
        <v/>
      </c>
      <c r="S130" t="str">
        <f>IFERROR(VLOOKUP(D130,'data-money'!$Q:$U,5,FALSE),"")</f>
        <v/>
      </c>
    </row>
    <row r="131" spans="1:19" x14ac:dyDescent="0.3">
      <c r="A131" t="s">
        <v>254</v>
      </c>
      <c r="B131" t="s">
        <v>256</v>
      </c>
      <c r="C131" t="s">
        <v>18</v>
      </c>
      <c r="E131">
        <v>1</v>
      </c>
      <c r="F131">
        <v>1.2</v>
      </c>
      <c r="G131">
        <v>0.55800000000000005</v>
      </c>
      <c r="H131">
        <v>0.99399999999999999</v>
      </c>
      <c r="I131">
        <v>7</v>
      </c>
      <c r="J131">
        <v>8918.7999999999993</v>
      </c>
      <c r="K131">
        <v>19935.599999999999</v>
      </c>
      <c r="L131">
        <v>119</v>
      </c>
      <c r="M131">
        <v>7418</v>
      </c>
      <c r="N131">
        <v>114</v>
      </c>
      <c r="O131">
        <v>360</v>
      </c>
      <c r="P131">
        <v>0.2</v>
      </c>
      <c r="Q131">
        <v>66.599999999999994</v>
      </c>
      <c r="R131" t="str">
        <f>IFERROR(VLOOKUP(D131,'data-money'!$Q:$U,4,FALSE),"")</f>
        <v/>
      </c>
      <c r="S131" t="str">
        <f>IFERROR(VLOOKUP(D131,'data-money'!$Q:$U,5,FALSE),"")</f>
        <v/>
      </c>
    </row>
    <row r="132" spans="1:19" x14ac:dyDescent="0.3">
      <c r="A132" t="s">
        <v>257</v>
      </c>
      <c r="B132" t="s">
        <v>258</v>
      </c>
      <c r="C132" t="s">
        <v>18</v>
      </c>
      <c r="E132">
        <v>1</v>
      </c>
      <c r="F132">
        <v>1.2</v>
      </c>
      <c r="G132">
        <v>0.72299999999999998</v>
      </c>
      <c r="H132">
        <v>0.99399999999999999</v>
      </c>
      <c r="I132">
        <v>5</v>
      </c>
      <c r="J132">
        <v>11690.7</v>
      </c>
      <c r="K132">
        <v>17867.400000000001</v>
      </c>
      <c r="L132">
        <v>106</v>
      </c>
      <c r="M132">
        <v>7184</v>
      </c>
      <c r="N132">
        <v>112</v>
      </c>
      <c r="O132">
        <v>361</v>
      </c>
      <c r="P132">
        <v>1.2</v>
      </c>
      <c r="Q132">
        <v>84.8</v>
      </c>
      <c r="R132" t="str">
        <f>IFERROR(VLOOKUP(D132,'data-money'!$Q:$U,4,FALSE),"")</f>
        <v/>
      </c>
      <c r="S132" t="str">
        <f>IFERROR(VLOOKUP(D132,'data-money'!$Q:$U,5,FALSE),"")</f>
        <v/>
      </c>
    </row>
    <row r="133" spans="1:19" x14ac:dyDescent="0.3">
      <c r="A133" t="s">
        <v>259</v>
      </c>
      <c r="B133" t="s">
        <v>260</v>
      </c>
      <c r="C133" t="s">
        <v>18</v>
      </c>
      <c r="E133">
        <v>1</v>
      </c>
      <c r="F133">
        <v>0.79900000000000004</v>
      </c>
      <c r="G133">
        <v>0.34899999999999998</v>
      </c>
      <c r="H133">
        <v>0.99299999999999999</v>
      </c>
      <c r="I133">
        <v>4</v>
      </c>
      <c r="J133">
        <v>1362.8</v>
      </c>
      <c r="K133">
        <v>7306.2</v>
      </c>
      <c r="L133">
        <v>40</v>
      </c>
      <c r="M133">
        <v>7208</v>
      </c>
      <c r="N133">
        <v>115</v>
      </c>
      <c r="O133">
        <v>367</v>
      </c>
      <c r="P133">
        <v>0.5</v>
      </c>
      <c r="Q133">
        <v>27.7</v>
      </c>
      <c r="R133" t="str">
        <f>IFERROR(VLOOKUP(D133,'data-money'!$Q:$U,4,FALSE),"")</f>
        <v/>
      </c>
      <c r="S133" t="str">
        <f>IFERROR(VLOOKUP(D133,'data-money'!$Q:$U,5,FALSE),"")</f>
        <v/>
      </c>
    </row>
    <row r="134" spans="1:19" x14ac:dyDescent="0.3">
      <c r="A134" t="s">
        <v>261</v>
      </c>
      <c r="B134" t="s">
        <v>262</v>
      </c>
      <c r="C134" t="s">
        <v>18</v>
      </c>
      <c r="E134">
        <v>1</v>
      </c>
      <c r="F134">
        <v>1.2</v>
      </c>
      <c r="G134">
        <v>0.52300000000000002</v>
      </c>
      <c r="H134">
        <v>0.99299999999999999</v>
      </c>
      <c r="I134">
        <v>5</v>
      </c>
      <c r="J134">
        <v>7448.9</v>
      </c>
      <c r="K134">
        <v>18429.400000000001</v>
      </c>
      <c r="L134">
        <v>112</v>
      </c>
      <c r="M134">
        <v>7208</v>
      </c>
      <c r="N134">
        <v>115</v>
      </c>
      <c r="O134">
        <v>367</v>
      </c>
      <c r="P134">
        <v>0.1</v>
      </c>
      <c r="Q134">
        <v>61.4</v>
      </c>
      <c r="R134" t="str">
        <f>IFERROR(VLOOKUP(D134,'data-money'!$Q:$U,4,FALSE),"")</f>
        <v/>
      </c>
      <c r="S134" t="str">
        <f>IFERROR(VLOOKUP(D134,'data-money'!$Q:$U,5,FALSE),"")</f>
        <v/>
      </c>
    </row>
    <row r="135" spans="1:19" x14ac:dyDescent="0.3">
      <c r="A135" t="s">
        <v>263</v>
      </c>
      <c r="B135" t="s">
        <v>264</v>
      </c>
      <c r="C135" t="s">
        <v>18</v>
      </c>
      <c r="E135">
        <v>1</v>
      </c>
      <c r="F135">
        <v>1.2</v>
      </c>
      <c r="G135">
        <v>0.44600000000000001</v>
      </c>
      <c r="H135">
        <v>0.99299999999999999</v>
      </c>
      <c r="I135">
        <v>3</v>
      </c>
      <c r="J135">
        <v>4848.5</v>
      </c>
      <c r="K135">
        <v>15768.6</v>
      </c>
      <c r="L135">
        <v>93</v>
      </c>
      <c r="M135">
        <v>7056</v>
      </c>
      <c r="N135">
        <v>113</v>
      </c>
      <c r="O135">
        <v>371</v>
      </c>
      <c r="P135">
        <v>0.1</v>
      </c>
      <c r="Q135">
        <v>53.1</v>
      </c>
      <c r="R135" t="str">
        <f>IFERROR(VLOOKUP(D135,'data-money'!$Q:$U,4,FALSE),"")</f>
        <v/>
      </c>
      <c r="S135" t="str">
        <f>IFERROR(VLOOKUP(D135,'data-money'!$Q:$U,5,FALSE),"")</f>
        <v/>
      </c>
    </row>
    <row r="136" spans="1:19" x14ac:dyDescent="0.3">
      <c r="A136" t="s">
        <v>265</v>
      </c>
      <c r="B136" t="s">
        <v>266</v>
      </c>
      <c r="C136" t="s">
        <v>18</v>
      </c>
      <c r="E136">
        <v>1</v>
      </c>
      <c r="F136">
        <v>1.071</v>
      </c>
      <c r="G136">
        <v>0.35799999999999998</v>
      </c>
      <c r="H136">
        <v>0.99299999999999999</v>
      </c>
      <c r="I136">
        <v>4</v>
      </c>
      <c r="J136">
        <v>2447.9</v>
      </c>
      <c r="K136">
        <v>12425.6</v>
      </c>
      <c r="L136">
        <v>71</v>
      </c>
      <c r="M136">
        <v>6999</v>
      </c>
      <c r="N136">
        <v>113</v>
      </c>
      <c r="O136">
        <v>372</v>
      </c>
      <c r="P136">
        <v>0.1</v>
      </c>
      <c r="Q136">
        <v>38.1</v>
      </c>
      <c r="R136" t="str">
        <f>IFERROR(VLOOKUP(D136,'data-money'!$Q:$U,4,FALSE),"")</f>
        <v/>
      </c>
      <c r="S136" t="str">
        <f>IFERROR(VLOOKUP(D136,'data-money'!$Q:$U,5,FALSE),"")</f>
        <v/>
      </c>
    </row>
    <row r="137" spans="1:19" x14ac:dyDescent="0.3">
      <c r="A137" t="s">
        <v>267</v>
      </c>
      <c r="B137" t="s">
        <v>268</v>
      </c>
      <c r="C137" t="s">
        <v>18</v>
      </c>
      <c r="E137">
        <v>0.8</v>
      </c>
      <c r="F137">
        <v>0.81399999999999995</v>
      </c>
      <c r="G137">
        <v>0.45500000000000002</v>
      </c>
      <c r="H137">
        <v>0.99299999999999999</v>
      </c>
      <c r="I137">
        <v>2</v>
      </c>
      <c r="J137">
        <v>2439.1999999999998</v>
      </c>
      <c r="K137">
        <v>7643.3</v>
      </c>
      <c r="L137">
        <v>41</v>
      </c>
      <c r="M137">
        <v>6995</v>
      </c>
      <c r="N137">
        <v>113</v>
      </c>
      <c r="O137">
        <v>373</v>
      </c>
      <c r="P137">
        <v>0.1</v>
      </c>
      <c r="Q137">
        <v>27.3</v>
      </c>
      <c r="R137" t="str">
        <f>IFERROR(VLOOKUP(D137,'data-money'!$Q:$U,4,FALSE),"")</f>
        <v/>
      </c>
      <c r="S137" t="str">
        <f>IFERROR(VLOOKUP(D137,'data-money'!$Q:$U,5,FALSE),"")</f>
        <v/>
      </c>
    </row>
    <row r="138" spans="1:19" x14ac:dyDescent="0.3">
      <c r="A138" t="s">
        <v>269</v>
      </c>
      <c r="B138" t="s">
        <v>270</v>
      </c>
      <c r="C138" t="s">
        <v>18</v>
      </c>
      <c r="E138">
        <v>1</v>
      </c>
      <c r="F138">
        <v>0.91700000000000004</v>
      </c>
      <c r="G138">
        <v>0.33400000000000002</v>
      </c>
      <c r="H138">
        <v>0.99299999999999999</v>
      </c>
      <c r="I138">
        <v>4</v>
      </c>
      <c r="J138">
        <v>1560.3</v>
      </c>
      <c r="K138">
        <v>9287.7999999999993</v>
      </c>
      <c r="L138">
        <v>52</v>
      </c>
      <c r="M138">
        <v>6995</v>
      </c>
      <c r="N138">
        <v>113</v>
      </c>
      <c r="O138">
        <v>373</v>
      </c>
      <c r="P138">
        <v>0.2</v>
      </c>
      <c r="Q138">
        <v>30.4</v>
      </c>
      <c r="R138" t="str">
        <f>IFERROR(VLOOKUP(D138,'data-money'!$Q:$U,4,FALSE),"")</f>
        <v/>
      </c>
      <c r="S138" t="str">
        <f>IFERROR(VLOOKUP(D138,'data-money'!$Q:$U,5,FALSE),"")</f>
        <v/>
      </c>
    </row>
    <row r="139" spans="1:19" x14ac:dyDescent="0.3">
      <c r="A139" t="s">
        <v>271</v>
      </c>
      <c r="B139" t="s">
        <v>272</v>
      </c>
      <c r="C139" t="s">
        <v>18</v>
      </c>
      <c r="E139">
        <v>1</v>
      </c>
      <c r="F139">
        <v>1.0680000000000001</v>
      </c>
      <c r="G139">
        <v>0.38300000000000001</v>
      </c>
      <c r="H139">
        <v>0.99299999999999999</v>
      </c>
      <c r="I139">
        <v>4</v>
      </c>
      <c r="J139">
        <v>2848.4</v>
      </c>
      <c r="K139">
        <v>12425.6</v>
      </c>
      <c r="L139">
        <v>71</v>
      </c>
      <c r="M139">
        <v>7034</v>
      </c>
      <c r="N139">
        <v>113</v>
      </c>
      <c r="O139">
        <v>374</v>
      </c>
      <c r="P139">
        <v>0.1</v>
      </c>
      <c r="Q139">
        <v>39.799999999999997</v>
      </c>
      <c r="R139" t="str">
        <f>IFERROR(VLOOKUP(D139,'data-money'!$Q:$U,4,FALSE),"")</f>
        <v/>
      </c>
      <c r="S139" t="str">
        <f>IFERROR(VLOOKUP(D139,'data-money'!$Q:$U,5,FALSE),"")</f>
        <v/>
      </c>
    </row>
    <row r="140" spans="1:19" x14ac:dyDescent="0.3">
      <c r="A140" t="s">
        <v>273</v>
      </c>
      <c r="B140" t="s">
        <v>274</v>
      </c>
      <c r="C140" t="s">
        <v>18</v>
      </c>
      <c r="E140">
        <v>1</v>
      </c>
      <c r="F140">
        <v>0.439</v>
      </c>
      <c r="G140">
        <v>0.30499999999999999</v>
      </c>
      <c r="H140">
        <v>0.99299999999999999</v>
      </c>
      <c r="I140">
        <v>3</v>
      </c>
      <c r="J140">
        <v>311.5</v>
      </c>
      <c r="K140">
        <v>2382.1999999999998</v>
      </c>
      <c r="L140">
        <v>12</v>
      </c>
      <c r="M140">
        <v>6963</v>
      </c>
      <c r="N140">
        <v>112</v>
      </c>
      <c r="O140">
        <v>375</v>
      </c>
      <c r="P140">
        <v>0.5</v>
      </c>
      <c r="Q140">
        <v>13.3</v>
      </c>
      <c r="R140" t="str">
        <f>IFERROR(VLOOKUP(D140,'data-money'!$Q:$U,4,FALSE),"")</f>
        <v/>
      </c>
      <c r="S140" t="str">
        <f>IFERROR(VLOOKUP(D140,'data-money'!$Q:$U,5,FALSE),"")</f>
        <v/>
      </c>
    </row>
    <row r="141" spans="1:19" x14ac:dyDescent="0.3">
      <c r="A141" t="s">
        <v>275</v>
      </c>
      <c r="B141" t="s">
        <v>276</v>
      </c>
      <c r="C141" t="s">
        <v>18</v>
      </c>
      <c r="E141">
        <v>1</v>
      </c>
      <c r="F141">
        <v>0.86899999999999999</v>
      </c>
      <c r="G141">
        <v>0.374</v>
      </c>
      <c r="H141">
        <v>0.99299999999999999</v>
      </c>
      <c r="I141">
        <v>5</v>
      </c>
      <c r="J141">
        <v>1877.7</v>
      </c>
      <c r="K141">
        <v>8636.7000000000007</v>
      </c>
      <c r="L141">
        <v>47</v>
      </c>
      <c r="M141">
        <v>6963</v>
      </c>
      <c r="N141">
        <v>112</v>
      </c>
      <c r="O141">
        <v>375</v>
      </c>
      <c r="P141">
        <v>0.4</v>
      </c>
      <c r="Q141">
        <v>31.4</v>
      </c>
      <c r="R141" t="str">
        <f>IFERROR(VLOOKUP(D141,'data-money'!$Q:$U,4,FALSE),"")</f>
        <v/>
      </c>
      <c r="S141" t="str">
        <f>IFERROR(VLOOKUP(D141,'data-money'!$Q:$U,5,FALSE),"")</f>
        <v/>
      </c>
    </row>
    <row r="142" spans="1:19" x14ac:dyDescent="0.3">
      <c r="A142" t="s">
        <v>277</v>
      </c>
      <c r="B142" t="s">
        <v>278</v>
      </c>
      <c r="C142" t="s">
        <v>18</v>
      </c>
      <c r="E142">
        <v>0.5</v>
      </c>
      <c r="F142">
        <v>1.1100000000000001</v>
      </c>
      <c r="G142">
        <v>0.40899999999999997</v>
      </c>
      <c r="H142">
        <v>0.99199999999999999</v>
      </c>
      <c r="I142">
        <v>1</v>
      </c>
      <c r="J142">
        <v>3488.1</v>
      </c>
      <c r="K142">
        <v>13349.5</v>
      </c>
      <c r="L142">
        <v>77</v>
      </c>
      <c r="M142">
        <v>7058</v>
      </c>
      <c r="N142">
        <v>113</v>
      </c>
      <c r="O142">
        <v>380</v>
      </c>
      <c r="P142">
        <v>0.1</v>
      </c>
      <c r="Q142">
        <v>22.5</v>
      </c>
      <c r="R142" t="str">
        <f>IFERROR(VLOOKUP(D142,'data-money'!$Q:$U,4,FALSE),"")</f>
        <v/>
      </c>
      <c r="S142" t="str">
        <f>IFERROR(VLOOKUP(D142,'data-money'!$Q:$U,5,FALSE),"")</f>
        <v/>
      </c>
    </row>
    <row r="143" spans="1:19" x14ac:dyDescent="0.3">
      <c r="A143" t="s">
        <v>279</v>
      </c>
      <c r="B143" t="s">
        <v>280</v>
      </c>
      <c r="C143" t="s">
        <v>18</v>
      </c>
      <c r="E143">
        <v>1</v>
      </c>
      <c r="F143">
        <v>0.68100000000000005</v>
      </c>
      <c r="G143">
        <v>0.39700000000000002</v>
      </c>
      <c r="H143">
        <v>0.99199999999999999</v>
      </c>
      <c r="I143">
        <v>3</v>
      </c>
      <c r="J143">
        <v>1384.6</v>
      </c>
      <c r="K143">
        <v>5610.1</v>
      </c>
      <c r="L143">
        <v>29</v>
      </c>
      <c r="M143">
        <v>7058</v>
      </c>
      <c r="N143">
        <v>113</v>
      </c>
      <c r="O143">
        <v>380</v>
      </c>
      <c r="P143">
        <v>0.6</v>
      </c>
      <c r="Q143">
        <v>24.3</v>
      </c>
      <c r="R143" t="str">
        <f>IFERROR(VLOOKUP(D143,'data-money'!$Q:$U,4,FALSE),"")</f>
        <v/>
      </c>
      <c r="S143" t="str">
        <f>IFERROR(VLOOKUP(D143,'data-money'!$Q:$U,5,FALSE),"")</f>
        <v/>
      </c>
    </row>
    <row r="144" spans="1:19" x14ac:dyDescent="0.3">
      <c r="A144" t="s">
        <v>281</v>
      </c>
      <c r="B144" t="s">
        <v>282</v>
      </c>
      <c r="C144" t="s">
        <v>18</v>
      </c>
      <c r="E144">
        <v>1</v>
      </c>
      <c r="F144">
        <v>0.56599999999999995</v>
      </c>
      <c r="G144">
        <v>0.30599999999999999</v>
      </c>
      <c r="H144">
        <v>0.99199999999999999</v>
      </c>
      <c r="I144">
        <v>3</v>
      </c>
      <c r="J144">
        <v>512.1</v>
      </c>
      <c r="K144">
        <v>3863.4</v>
      </c>
      <c r="L144">
        <v>20</v>
      </c>
      <c r="M144">
        <v>7058</v>
      </c>
      <c r="N144">
        <v>113</v>
      </c>
      <c r="O144">
        <v>380</v>
      </c>
      <c r="P144">
        <v>0.3</v>
      </c>
      <c r="Q144">
        <v>17.2</v>
      </c>
      <c r="R144" t="str">
        <f>IFERROR(VLOOKUP(D144,'data-money'!$Q:$U,4,FALSE),"")</f>
        <v/>
      </c>
      <c r="S144" t="str">
        <f>IFERROR(VLOOKUP(D144,'data-money'!$Q:$U,5,FALSE),"")</f>
        <v/>
      </c>
    </row>
    <row r="145" spans="1:19" x14ac:dyDescent="0.3">
      <c r="A145" t="s">
        <v>283</v>
      </c>
      <c r="B145" t="s">
        <v>284</v>
      </c>
      <c r="C145" t="s">
        <v>18</v>
      </c>
      <c r="E145">
        <v>1</v>
      </c>
      <c r="F145">
        <v>1.2</v>
      </c>
      <c r="G145">
        <v>0.94899999999999995</v>
      </c>
      <c r="H145">
        <v>0.99199999999999999</v>
      </c>
      <c r="I145">
        <v>7</v>
      </c>
      <c r="J145">
        <v>16149.8</v>
      </c>
      <c r="K145">
        <v>17257</v>
      </c>
      <c r="L145">
        <v>103</v>
      </c>
      <c r="M145">
        <v>6932</v>
      </c>
      <c r="N145">
        <v>110</v>
      </c>
      <c r="O145">
        <v>384</v>
      </c>
      <c r="P145">
        <v>0.2</v>
      </c>
      <c r="Q145">
        <v>113</v>
      </c>
      <c r="R145" t="str">
        <f>IFERROR(VLOOKUP(D145,'data-money'!$Q:$U,4,FALSE),"")</f>
        <v/>
      </c>
      <c r="S145" t="str">
        <f>IFERROR(VLOOKUP(D145,'data-money'!$Q:$U,5,FALSE),"")</f>
        <v/>
      </c>
    </row>
    <row r="146" spans="1:19" x14ac:dyDescent="0.3">
      <c r="A146" t="s">
        <v>285</v>
      </c>
      <c r="B146" t="s">
        <v>286</v>
      </c>
      <c r="C146" t="s">
        <v>18</v>
      </c>
      <c r="E146">
        <v>1</v>
      </c>
      <c r="F146">
        <v>0.871</v>
      </c>
      <c r="G146">
        <v>0.40899999999999997</v>
      </c>
      <c r="H146">
        <v>0.99199999999999999</v>
      </c>
      <c r="I146">
        <v>3</v>
      </c>
      <c r="J146">
        <v>2255.3000000000002</v>
      </c>
      <c r="K146">
        <v>8636.7000000000007</v>
      </c>
      <c r="L146">
        <v>47</v>
      </c>
      <c r="M146">
        <v>7059</v>
      </c>
      <c r="N146">
        <v>114</v>
      </c>
      <c r="O146">
        <v>387</v>
      </c>
      <c r="P146">
        <v>0.2</v>
      </c>
      <c r="Q146">
        <v>33.1</v>
      </c>
      <c r="R146" t="str">
        <f>IFERROR(VLOOKUP(D146,'data-money'!$Q:$U,4,FALSE),"")</f>
        <v/>
      </c>
      <c r="S146" t="str">
        <f>IFERROR(VLOOKUP(D146,'data-money'!$Q:$U,5,FALSE),"")</f>
        <v/>
      </c>
    </row>
    <row r="147" spans="1:19" x14ac:dyDescent="0.3">
      <c r="A147" t="s">
        <v>285</v>
      </c>
      <c r="B147" t="s">
        <v>287</v>
      </c>
      <c r="C147" t="s">
        <v>18</v>
      </c>
      <c r="E147">
        <v>0.8</v>
      </c>
      <c r="F147">
        <v>1.2</v>
      </c>
      <c r="G147">
        <v>0.39800000000000002</v>
      </c>
      <c r="H147">
        <v>0.99199999999999999</v>
      </c>
      <c r="I147">
        <v>2</v>
      </c>
      <c r="J147">
        <v>5592.3</v>
      </c>
      <c r="K147">
        <v>22620.2</v>
      </c>
      <c r="L147">
        <v>141</v>
      </c>
      <c r="M147">
        <v>7059</v>
      </c>
      <c r="N147">
        <v>114</v>
      </c>
      <c r="O147">
        <v>387</v>
      </c>
      <c r="P147">
        <v>0.2</v>
      </c>
      <c r="Q147">
        <v>37.1</v>
      </c>
      <c r="R147" t="str">
        <f>IFERROR(VLOOKUP(D147,'data-money'!$Q:$U,4,FALSE),"")</f>
        <v/>
      </c>
      <c r="S147" t="str">
        <f>IFERROR(VLOOKUP(D147,'data-money'!$Q:$U,5,FALSE),"")</f>
        <v/>
      </c>
    </row>
    <row r="148" spans="1:19" x14ac:dyDescent="0.3">
      <c r="A148" t="s">
        <v>288</v>
      </c>
      <c r="B148" t="s">
        <v>289</v>
      </c>
      <c r="C148" t="s">
        <v>18</v>
      </c>
      <c r="E148">
        <v>1</v>
      </c>
      <c r="F148">
        <v>1.2</v>
      </c>
      <c r="G148">
        <v>0.65800000000000003</v>
      </c>
      <c r="H148">
        <v>0.99199999999999999</v>
      </c>
      <c r="I148">
        <v>3</v>
      </c>
      <c r="J148">
        <v>10561.2</v>
      </c>
      <c r="K148">
        <v>18429.400000000001</v>
      </c>
      <c r="L148">
        <v>111</v>
      </c>
      <c r="M148">
        <v>7059</v>
      </c>
      <c r="N148">
        <v>114</v>
      </c>
      <c r="O148">
        <v>387</v>
      </c>
      <c r="P148">
        <v>0.1</v>
      </c>
      <c r="Q148">
        <v>78.3</v>
      </c>
      <c r="R148" t="str">
        <f>IFERROR(VLOOKUP(D148,'data-money'!$Q:$U,4,FALSE),"")</f>
        <v/>
      </c>
      <c r="S148" t="str">
        <f>IFERROR(VLOOKUP(D148,'data-money'!$Q:$U,5,FALSE),"")</f>
        <v/>
      </c>
    </row>
    <row r="149" spans="1:19" x14ac:dyDescent="0.3">
      <c r="A149" t="s">
        <v>288</v>
      </c>
      <c r="B149" t="s">
        <v>290</v>
      </c>
      <c r="C149" t="s">
        <v>18</v>
      </c>
      <c r="E149">
        <v>1</v>
      </c>
      <c r="F149">
        <v>0.89800000000000002</v>
      </c>
      <c r="G149">
        <v>0.47899999999999998</v>
      </c>
      <c r="H149">
        <v>0.99199999999999999</v>
      </c>
      <c r="I149">
        <v>4</v>
      </c>
      <c r="J149">
        <v>3121.5</v>
      </c>
      <c r="K149">
        <v>8964.7000000000007</v>
      </c>
      <c r="L149">
        <v>50</v>
      </c>
      <c r="M149">
        <v>7059</v>
      </c>
      <c r="N149">
        <v>114</v>
      </c>
      <c r="O149">
        <v>387</v>
      </c>
      <c r="P149">
        <v>0.1</v>
      </c>
      <c r="Q149">
        <v>42.7</v>
      </c>
      <c r="R149" t="str">
        <f>IFERROR(VLOOKUP(D149,'data-money'!$Q:$U,4,FALSE),"")</f>
        <v/>
      </c>
      <c r="S149" t="str">
        <f>IFERROR(VLOOKUP(D149,'data-money'!$Q:$U,5,FALSE),"")</f>
        <v/>
      </c>
    </row>
    <row r="150" spans="1:19" x14ac:dyDescent="0.3">
      <c r="A150" t="s">
        <v>291</v>
      </c>
      <c r="B150" t="s">
        <v>292</v>
      </c>
      <c r="C150" t="s">
        <v>18</v>
      </c>
      <c r="E150">
        <v>1</v>
      </c>
      <c r="F150">
        <v>0.96799999999999997</v>
      </c>
      <c r="G150">
        <v>0.28599999999999998</v>
      </c>
      <c r="H150">
        <v>0.99199999999999999</v>
      </c>
      <c r="I150">
        <v>4</v>
      </c>
      <c r="J150">
        <v>1102.8</v>
      </c>
      <c r="K150">
        <v>10240</v>
      </c>
      <c r="L150">
        <v>58</v>
      </c>
      <c r="M150">
        <v>7059</v>
      </c>
      <c r="N150">
        <v>114</v>
      </c>
      <c r="O150">
        <v>387</v>
      </c>
      <c r="P150">
        <v>0.2</v>
      </c>
      <c r="Q150">
        <v>26.8</v>
      </c>
      <c r="R150" t="str">
        <f>IFERROR(VLOOKUP(D150,'data-money'!$Q:$U,4,FALSE),"")</f>
        <v/>
      </c>
      <c r="S150" t="str">
        <f>IFERROR(VLOOKUP(D150,'data-money'!$Q:$U,5,FALSE),"")</f>
        <v/>
      </c>
    </row>
    <row r="151" spans="1:19" x14ac:dyDescent="0.3">
      <c r="A151" t="s">
        <v>293</v>
      </c>
      <c r="B151" t="s">
        <v>294</v>
      </c>
      <c r="C151" t="s">
        <v>18</v>
      </c>
      <c r="E151">
        <v>1</v>
      </c>
      <c r="F151">
        <v>1.2</v>
      </c>
      <c r="G151">
        <v>0.51500000000000001</v>
      </c>
      <c r="H151">
        <v>0.99199999999999999</v>
      </c>
      <c r="I151">
        <v>5</v>
      </c>
      <c r="J151">
        <v>6906</v>
      </c>
      <c r="K151">
        <v>17551.900000000001</v>
      </c>
      <c r="L151">
        <v>105</v>
      </c>
      <c r="M151">
        <v>6652</v>
      </c>
      <c r="N151">
        <v>109</v>
      </c>
      <c r="O151">
        <v>388</v>
      </c>
      <c r="P151">
        <v>0.1</v>
      </c>
      <c r="Q151">
        <v>61.3</v>
      </c>
      <c r="R151" t="str">
        <f>IFERROR(VLOOKUP(D151,'data-money'!$Q:$U,4,FALSE),"")</f>
        <v/>
      </c>
      <c r="S151" t="str">
        <f>IFERROR(VLOOKUP(D151,'data-money'!$Q:$U,5,FALSE),"")</f>
        <v/>
      </c>
    </row>
    <row r="152" spans="1:19" x14ac:dyDescent="0.3">
      <c r="A152" t="s">
        <v>293</v>
      </c>
      <c r="B152" t="s">
        <v>295</v>
      </c>
      <c r="C152" t="s">
        <v>18</v>
      </c>
      <c r="E152">
        <v>1</v>
      </c>
      <c r="F152">
        <v>1.024</v>
      </c>
      <c r="G152">
        <v>0.30499999999999999</v>
      </c>
      <c r="H152">
        <v>0.99199999999999999</v>
      </c>
      <c r="I152">
        <v>4</v>
      </c>
      <c r="J152">
        <v>1468.5</v>
      </c>
      <c r="K152">
        <v>11184.3</v>
      </c>
      <c r="L152">
        <v>64</v>
      </c>
      <c r="M152">
        <v>6652</v>
      </c>
      <c r="N152">
        <v>109</v>
      </c>
      <c r="O152">
        <v>388</v>
      </c>
      <c r="P152">
        <v>0.1</v>
      </c>
      <c r="Q152">
        <v>30.4</v>
      </c>
      <c r="R152" t="str">
        <f>IFERROR(VLOOKUP(D152,'data-money'!$Q:$U,4,FALSE),"")</f>
        <v/>
      </c>
      <c r="S152" t="str">
        <f>IFERROR(VLOOKUP(D152,'data-money'!$Q:$U,5,FALSE),"")</f>
        <v/>
      </c>
    </row>
    <row r="153" spans="1:19" x14ac:dyDescent="0.3">
      <c r="A153" t="s">
        <v>296</v>
      </c>
      <c r="B153" t="s">
        <v>297</v>
      </c>
      <c r="C153" t="s">
        <v>18</v>
      </c>
      <c r="E153">
        <v>1</v>
      </c>
      <c r="F153">
        <v>0.95799999999999996</v>
      </c>
      <c r="G153">
        <v>0.39200000000000002</v>
      </c>
      <c r="H153">
        <v>0.99199999999999999</v>
      </c>
      <c r="I153">
        <v>5</v>
      </c>
      <c r="J153">
        <v>2378.6</v>
      </c>
      <c r="K153">
        <v>9924.1</v>
      </c>
      <c r="L153">
        <v>56</v>
      </c>
      <c r="M153">
        <v>6652</v>
      </c>
      <c r="N153">
        <v>109</v>
      </c>
      <c r="O153">
        <v>388</v>
      </c>
      <c r="P153">
        <v>0.1</v>
      </c>
      <c r="Q153">
        <v>37.299999999999997</v>
      </c>
      <c r="R153" t="str">
        <f>IFERROR(VLOOKUP(D153,'data-money'!$Q:$U,4,FALSE),"")</f>
        <v/>
      </c>
      <c r="S153" t="str">
        <f>IFERROR(VLOOKUP(D153,'data-money'!$Q:$U,5,FALSE),"")</f>
        <v/>
      </c>
    </row>
    <row r="154" spans="1:19" x14ac:dyDescent="0.3">
      <c r="A154" t="s">
        <v>298</v>
      </c>
      <c r="B154" t="s">
        <v>299</v>
      </c>
      <c r="C154" t="s">
        <v>18</v>
      </c>
      <c r="E154">
        <v>1</v>
      </c>
      <c r="F154">
        <v>1.135</v>
      </c>
      <c r="G154">
        <v>0.35699999999999998</v>
      </c>
      <c r="H154">
        <v>0.99099999999999999</v>
      </c>
      <c r="I154">
        <v>3</v>
      </c>
      <c r="J154">
        <v>2615.6</v>
      </c>
      <c r="K154">
        <v>13349.5</v>
      </c>
      <c r="L154">
        <v>78</v>
      </c>
      <c r="M154">
        <v>6473</v>
      </c>
      <c r="N154">
        <v>107</v>
      </c>
      <c r="O154">
        <v>389</v>
      </c>
      <c r="P154">
        <v>0.1</v>
      </c>
      <c r="Q154">
        <v>40.200000000000003</v>
      </c>
      <c r="R154" t="str">
        <f>IFERROR(VLOOKUP(D154,'data-money'!$Q:$U,4,FALSE),"")</f>
        <v/>
      </c>
      <c r="S154" t="str">
        <f>IFERROR(VLOOKUP(D154,'data-money'!$Q:$U,5,FALSE),"")</f>
        <v/>
      </c>
    </row>
    <row r="155" spans="1:19" x14ac:dyDescent="0.3">
      <c r="A155" t="s">
        <v>300</v>
      </c>
      <c r="B155" t="s">
        <v>301</v>
      </c>
      <c r="C155" t="s">
        <v>18</v>
      </c>
      <c r="E155">
        <v>0.8</v>
      </c>
      <c r="F155">
        <v>0.76900000000000002</v>
      </c>
      <c r="G155">
        <v>0.68500000000000005</v>
      </c>
      <c r="H155">
        <v>0.99099999999999999</v>
      </c>
      <c r="I155">
        <v>2</v>
      </c>
      <c r="J155">
        <v>4015.9</v>
      </c>
      <c r="K155">
        <v>6629.7</v>
      </c>
      <c r="L155">
        <v>36</v>
      </c>
      <c r="M155">
        <v>6819</v>
      </c>
      <c r="N155">
        <v>112</v>
      </c>
      <c r="O155">
        <v>394</v>
      </c>
      <c r="P155">
        <v>2</v>
      </c>
      <c r="Q155">
        <v>36.1</v>
      </c>
      <c r="R155" t="str">
        <f>IFERROR(VLOOKUP(D155,'data-money'!$Q:$U,4,FALSE),"")</f>
        <v/>
      </c>
      <c r="S155" t="str">
        <f>IFERROR(VLOOKUP(D155,'data-money'!$Q:$U,5,FALSE),"")</f>
        <v/>
      </c>
    </row>
    <row r="156" spans="1:19" x14ac:dyDescent="0.3">
      <c r="A156" t="s">
        <v>302</v>
      </c>
      <c r="B156" t="s">
        <v>303</v>
      </c>
      <c r="C156" t="s">
        <v>18</v>
      </c>
      <c r="E156">
        <v>1</v>
      </c>
      <c r="F156">
        <v>1.0169999999999999</v>
      </c>
      <c r="G156">
        <v>0.438</v>
      </c>
      <c r="H156">
        <v>0.99099999999999999</v>
      </c>
      <c r="I156">
        <v>3</v>
      </c>
      <c r="J156">
        <v>3305.9</v>
      </c>
      <c r="K156">
        <v>11102.1</v>
      </c>
      <c r="L156">
        <v>63</v>
      </c>
      <c r="M156">
        <v>6819</v>
      </c>
      <c r="N156">
        <v>112</v>
      </c>
      <c r="O156">
        <v>394</v>
      </c>
      <c r="P156">
        <v>0.1</v>
      </c>
      <c r="Q156">
        <v>44.1</v>
      </c>
      <c r="R156" t="str">
        <f>IFERROR(VLOOKUP(D156,'data-money'!$Q:$U,4,FALSE),"")</f>
        <v/>
      </c>
      <c r="S156" t="str">
        <f>IFERROR(VLOOKUP(D156,'data-money'!$Q:$U,5,FALSE),"")</f>
        <v/>
      </c>
    </row>
    <row r="157" spans="1:19" x14ac:dyDescent="0.3">
      <c r="A157" t="s">
        <v>304</v>
      </c>
      <c r="B157" t="s">
        <v>305</v>
      </c>
      <c r="C157" t="s">
        <v>18</v>
      </c>
      <c r="E157">
        <v>1</v>
      </c>
      <c r="F157">
        <v>0.51</v>
      </c>
      <c r="G157">
        <v>0.29499999999999998</v>
      </c>
      <c r="H157">
        <v>0.99099999999999999</v>
      </c>
      <c r="I157">
        <v>3</v>
      </c>
      <c r="J157">
        <v>371.4</v>
      </c>
      <c r="K157">
        <v>3131.5</v>
      </c>
      <c r="L157">
        <v>16</v>
      </c>
      <c r="M157">
        <v>6831</v>
      </c>
      <c r="N157">
        <v>111</v>
      </c>
      <c r="O157">
        <v>395</v>
      </c>
      <c r="P157">
        <v>0.4</v>
      </c>
      <c r="Q157">
        <v>14.9</v>
      </c>
      <c r="R157" t="str">
        <f>IFERROR(VLOOKUP(D157,'data-money'!$Q:$U,4,FALSE),"")</f>
        <v/>
      </c>
      <c r="S157" t="str">
        <f>IFERROR(VLOOKUP(D157,'data-money'!$Q:$U,5,FALSE),"")</f>
        <v/>
      </c>
    </row>
    <row r="158" spans="1:19" x14ac:dyDescent="0.3">
      <c r="A158" t="s">
        <v>306</v>
      </c>
      <c r="B158" t="s">
        <v>307</v>
      </c>
      <c r="C158" t="s">
        <v>18</v>
      </c>
      <c r="E158">
        <v>1</v>
      </c>
      <c r="F158">
        <v>0.67500000000000004</v>
      </c>
      <c r="G158">
        <v>0.47399999999999998</v>
      </c>
      <c r="H158">
        <v>0.99099999999999999</v>
      </c>
      <c r="I158">
        <v>3</v>
      </c>
      <c r="J158">
        <v>1805.1</v>
      </c>
      <c r="K158">
        <v>5266.8</v>
      </c>
      <c r="L158">
        <v>28</v>
      </c>
      <c r="M158">
        <v>6831</v>
      </c>
      <c r="N158">
        <v>111</v>
      </c>
      <c r="O158">
        <v>395</v>
      </c>
      <c r="P158">
        <v>0.2</v>
      </c>
      <c r="Q158">
        <v>30.1</v>
      </c>
      <c r="R158" t="str">
        <f>IFERROR(VLOOKUP(D158,'data-money'!$Q:$U,4,FALSE),"")</f>
        <v/>
      </c>
      <c r="S158" t="str">
        <f>IFERROR(VLOOKUP(D158,'data-money'!$Q:$U,5,FALSE),"")</f>
        <v/>
      </c>
    </row>
    <row r="159" spans="1:19" x14ac:dyDescent="0.3">
      <c r="A159" t="s">
        <v>306</v>
      </c>
      <c r="B159" t="s">
        <v>308</v>
      </c>
      <c r="C159" t="s">
        <v>18</v>
      </c>
      <c r="E159">
        <v>1</v>
      </c>
      <c r="F159">
        <v>1.175</v>
      </c>
      <c r="G159">
        <v>0.47</v>
      </c>
      <c r="H159">
        <v>0.99099999999999999</v>
      </c>
      <c r="I159">
        <v>4</v>
      </c>
      <c r="J159">
        <v>4907</v>
      </c>
      <c r="K159">
        <v>14562.5</v>
      </c>
      <c r="L159">
        <v>85</v>
      </c>
      <c r="M159">
        <v>6831</v>
      </c>
      <c r="N159">
        <v>111</v>
      </c>
      <c r="O159">
        <v>395</v>
      </c>
      <c r="P159">
        <v>0.1</v>
      </c>
      <c r="Q159">
        <v>54.7</v>
      </c>
      <c r="R159" t="str">
        <f>IFERROR(VLOOKUP(D159,'data-money'!$Q:$U,4,FALSE),"")</f>
        <v/>
      </c>
      <c r="S159" t="str">
        <f>IFERROR(VLOOKUP(D159,'data-money'!$Q:$U,5,FALSE),"")</f>
        <v/>
      </c>
    </row>
    <row r="160" spans="1:19" x14ac:dyDescent="0.3">
      <c r="A160" t="s">
        <v>309</v>
      </c>
      <c r="B160" t="s">
        <v>310</v>
      </c>
      <c r="C160" t="s">
        <v>18</v>
      </c>
      <c r="E160">
        <v>1</v>
      </c>
      <c r="F160">
        <v>1.2</v>
      </c>
      <c r="G160">
        <v>0.54200000000000004</v>
      </c>
      <c r="H160">
        <v>0.99099999999999999</v>
      </c>
      <c r="I160">
        <v>4</v>
      </c>
      <c r="J160">
        <v>9461.5</v>
      </c>
      <c r="K160">
        <v>22107.4</v>
      </c>
      <c r="L160">
        <v>139</v>
      </c>
      <c r="M160">
        <v>6702</v>
      </c>
      <c r="N160">
        <v>108</v>
      </c>
      <c r="O160">
        <v>396</v>
      </c>
      <c r="P160">
        <v>0</v>
      </c>
      <c r="Q160">
        <v>64.5</v>
      </c>
      <c r="R160" t="str">
        <f>IFERROR(VLOOKUP(D160,'data-money'!$Q:$U,4,FALSE),"")</f>
        <v/>
      </c>
      <c r="S160" t="str">
        <f>IFERROR(VLOOKUP(D160,'data-money'!$Q:$U,5,FALSE),"")</f>
        <v/>
      </c>
    </row>
    <row r="161" spans="1:19" x14ac:dyDescent="0.3">
      <c r="A161" t="s">
        <v>311</v>
      </c>
      <c r="B161" t="s">
        <v>312</v>
      </c>
      <c r="C161" t="s">
        <v>18</v>
      </c>
      <c r="E161">
        <v>0.8</v>
      </c>
      <c r="F161">
        <v>0.78500000000000003</v>
      </c>
      <c r="G161">
        <v>0.32500000000000001</v>
      </c>
      <c r="H161">
        <v>0.99</v>
      </c>
      <c r="I161">
        <v>2</v>
      </c>
      <c r="J161">
        <v>1082.2</v>
      </c>
      <c r="K161">
        <v>6920.1</v>
      </c>
      <c r="L161">
        <v>38</v>
      </c>
      <c r="M161">
        <v>6710</v>
      </c>
      <c r="N161">
        <v>109</v>
      </c>
      <c r="O161">
        <v>401</v>
      </c>
      <c r="P161">
        <v>0.2</v>
      </c>
      <c r="Q161">
        <v>20.2</v>
      </c>
      <c r="R161" t="str">
        <f>IFERROR(VLOOKUP(D161,'data-money'!$Q:$U,4,FALSE),"")</f>
        <v/>
      </c>
      <c r="S161" t="str">
        <f>IFERROR(VLOOKUP(D161,'data-money'!$Q:$U,5,FALSE),"")</f>
        <v/>
      </c>
    </row>
    <row r="162" spans="1:19" x14ac:dyDescent="0.3">
      <c r="A162" t="s">
        <v>313</v>
      </c>
      <c r="B162" t="s">
        <v>314</v>
      </c>
      <c r="C162" t="s">
        <v>18</v>
      </c>
      <c r="E162">
        <v>1</v>
      </c>
      <c r="F162">
        <v>1.2</v>
      </c>
      <c r="G162">
        <v>0.58799999999999997</v>
      </c>
      <c r="H162">
        <v>0.99</v>
      </c>
      <c r="I162">
        <v>4</v>
      </c>
      <c r="J162">
        <v>9394.7000000000007</v>
      </c>
      <c r="K162">
        <v>19384.5</v>
      </c>
      <c r="L162">
        <v>120</v>
      </c>
      <c r="M162">
        <v>6710</v>
      </c>
      <c r="N162">
        <v>109</v>
      </c>
      <c r="O162">
        <v>401</v>
      </c>
      <c r="P162">
        <v>0</v>
      </c>
      <c r="Q162">
        <v>69.900000000000006</v>
      </c>
      <c r="R162" t="str">
        <f>IFERROR(VLOOKUP(D162,'data-money'!$Q:$U,4,FALSE),"")</f>
        <v/>
      </c>
      <c r="S162" t="str">
        <f>IFERROR(VLOOKUP(D162,'data-money'!$Q:$U,5,FALSE),"")</f>
        <v/>
      </c>
    </row>
    <row r="163" spans="1:19" x14ac:dyDescent="0.3">
      <c r="A163" t="s">
        <v>315</v>
      </c>
      <c r="B163" t="s">
        <v>316</v>
      </c>
      <c r="C163" t="s">
        <v>18</v>
      </c>
      <c r="E163">
        <v>1</v>
      </c>
      <c r="F163">
        <v>0.67600000000000005</v>
      </c>
      <c r="G163">
        <v>0.29799999999999999</v>
      </c>
      <c r="H163">
        <v>0.99</v>
      </c>
      <c r="I163">
        <v>4</v>
      </c>
      <c r="J163">
        <v>644.20000000000005</v>
      </c>
      <c r="K163">
        <v>5233.7</v>
      </c>
      <c r="L163">
        <v>28</v>
      </c>
      <c r="M163">
        <v>6552</v>
      </c>
      <c r="N163">
        <v>107</v>
      </c>
      <c r="O163">
        <v>402</v>
      </c>
      <c r="P163">
        <v>0.3</v>
      </c>
      <c r="Q163">
        <v>19.899999999999999</v>
      </c>
      <c r="R163" t="str">
        <f>IFERROR(VLOOKUP(D163,'data-money'!$Q:$U,4,FALSE),"")</f>
        <v/>
      </c>
      <c r="S163" t="str">
        <f>IFERROR(VLOOKUP(D163,'data-money'!$Q:$U,5,FALSE),"")</f>
        <v/>
      </c>
    </row>
    <row r="164" spans="1:19" x14ac:dyDescent="0.3">
      <c r="A164" t="s">
        <v>317</v>
      </c>
      <c r="B164" t="s">
        <v>318</v>
      </c>
      <c r="C164" t="s">
        <v>18</v>
      </c>
      <c r="E164">
        <v>1</v>
      </c>
      <c r="F164">
        <v>0.67600000000000005</v>
      </c>
      <c r="G164">
        <v>0.46899999999999997</v>
      </c>
      <c r="H164">
        <v>0.99</v>
      </c>
      <c r="I164">
        <v>4</v>
      </c>
      <c r="J164">
        <v>1761.7</v>
      </c>
      <c r="K164">
        <v>5233.7</v>
      </c>
      <c r="L164">
        <v>28</v>
      </c>
      <c r="M164">
        <v>6552</v>
      </c>
      <c r="N164">
        <v>107</v>
      </c>
      <c r="O164">
        <v>402</v>
      </c>
      <c r="P164">
        <v>0.2</v>
      </c>
      <c r="Q164">
        <v>22</v>
      </c>
      <c r="R164" t="str">
        <f>IFERROR(VLOOKUP(D164,'data-money'!$Q:$U,4,FALSE),"")</f>
        <v/>
      </c>
      <c r="S164" t="str">
        <f>IFERROR(VLOOKUP(D164,'data-money'!$Q:$U,5,FALSE),"")</f>
        <v/>
      </c>
    </row>
    <row r="165" spans="1:19" x14ac:dyDescent="0.3">
      <c r="A165" t="s">
        <v>317</v>
      </c>
      <c r="B165" t="s">
        <v>319</v>
      </c>
      <c r="C165" t="s">
        <v>18</v>
      </c>
      <c r="E165">
        <v>1</v>
      </c>
      <c r="F165">
        <v>1.022</v>
      </c>
      <c r="G165">
        <v>0.35899999999999999</v>
      </c>
      <c r="H165">
        <v>0.99</v>
      </c>
      <c r="I165">
        <v>3</v>
      </c>
      <c r="J165">
        <v>2209.6999999999998</v>
      </c>
      <c r="K165">
        <v>11102.1</v>
      </c>
      <c r="L165">
        <v>64</v>
      </c>
      <c r="M165">
        <v>6552</v>
      </c>
      <c r="N165">
        <v>107</v>
      </c>
      <c r="O165">
        <v>402</v>
      </c>
      <c r="P165">
        <v>0.8</v>
      </c>
      <c r="Q165">
        <v>36.299999999999997</v>
      </c>
      <c r="R165" t="str">
        <f>IFERROR(VLOOKUP(D165,'data-money'!$Q:$U,4,FALSE),"")</f>
        <v/>
      </c>
      <c r="S165" t="str">
        <f>IFERROR(VLOOKUP(D165,'data-money'!$Q:$U,5,FALSE),"")</f>
        <v/>
      </c>
    </row>
    <row r="166" spans="1:19" x14ac:dyDescent="0.3">
      <c r="A166" t="s">
        <v>320</v>
      </c>
      <c r="B166" t="s">
        <v>321</v>
      </c>
      <c r="C166" t="s">
        <v>18</v>
      </c>
      <c r="E166">
        <v>1</v>
      </c>
      <c r="F166">
        <v>1.2</v>
      </c>
      <c r="G166">
        <v>0.60599999999999998</v>
      </c>
      <c r="H166">
        <v>0.99</v>
      </c>
      <c r="I166">
        <v>3</v>
      </c>
      <c r="J166">
        <v>8399</v>
      </c>
      <c r="K166">
        <v>16539.2</v>
      </c>
      <c r="L166">
        <v>100</v>
      </c>
      <c r="M166">
        <v>6552</v>
      </c>
      <c r="N166">
        <v>107</v>
      </c>
      <c r="O166">
        <v>402</v>
      </c>
      <c r="P166">
        <v>0.8</v>
      </c>
      <c r="Q166">
        <v>72</v>
      </c>
      <c r="R166" t="str">
        <f>IFERROR(VLOOKUP(D166,'data-money'!$Q:$U,4,FALSE),"")</f>
        <v/>
      </c>
      <c r="S166" t="str">
        <f>IFERROR(VLOOKUP(D166,'data-money'!$Q:$U,5,FALSE),"")</f>
        <v/>
      </c>
    </row>
    <row r="167" spans="1:19" x14ac:dyDescent="0.3">
      <c r="A167" t="s">
        <v>322</v>
      </c>
      <c r="B167" t="s">
        <v>323</v>
      </c>
      <c r="C167" t="s">
        <v>18</v>
      </c>
      <c r="E167">
        <v>1</v>
      </c>
      <c r="F167">
        <v>0.68700000000000006</v>
      </c>
      <c r="G167">
        <v>0.24099999999999999</v>
      </c>
      <c r="H167">
        <v>0.99</v>
      </c>
      <c r="I167">
        <v>4</v>
      </c>
      <c r="J167">
        <v>288.3</v>
      </c>
      <c r="K167">
        <v>5572.6</v>
      </c>
      <c r="L167">
        <v>29</v>
      </c>
      <c r="M167">
        <v>6332</v>
      </c>
      <c r="N167">
        <v>103</v>
      </c>
      <c r="O167">
        <v>403</v>
      </c>
      <c r="P167">
        <v>0.2</v>
      </c>
      <c r="Q167">
        <v>16.399999999999999</v>
      </c>
      <c r="R167" t="str">
        <f>IFERROR(VLOOKUP(D167,'data-money'!$Q:$U,4,FALSE),"")</f>
        <v/>
      </c>
      <c r="S167" t="str">
        <f>IFERROR(VLOOKUP(D167,'data-money'!$Q:$U,5,FALSE),"")</f>
        <v/>
      </c>
    </row>
    <row r="168" spans="1:19" x14ac:dyDescent="0.3">
      <c r="A168" t="s">
        <v>324</v>
      </c>
      <c r="B168" t="s">
        <v>325</v>
      </c>
      <c r="C168" t="s">
        <v>18</v>
      </c>
      <c r="E168">
        <v>1</v>
      </c>
      <c r="F168">
        <v>0.68700000000000006</v>
      </c>
      <c r="G168">
        <v>0.38700000000000001</v>
      </c>
      <c r="H168">
        <v>0.99</v>
      </c>
      <c r="I168">
        <v>5</v>
      </c>
      <c r="J168">
        <v>1305.2</v>
      </c>
      <c r="K168">
        <v>5572.6</v>
      </c>
      <c r="L168">
        <v>29</v>
      </c>
      <c r="M168">
        <v>6332</v>
      </c>
      <c r="N168">
        <v>103</v>
      </c>
      <c r="O168">
        <v>403</v>
      </c>
      <c r="P168">
        <v>0.2</v>
      </c>
      <c r="Q168">
        <v>26.3</v>
      </c>
      <c r="R168" t="str">
        <f>IFERROR(VLOOKUP(D168,'data-money'!$Q:$U,4,FALSE),"")</f>
        <v/>
      </c>
      <c r="S168" t="str">
        <f>IFERROR(VLOOKUP(D168,'data-money'!$Q:$U,5,FALSE),"")</f>
        <v/>
      </c>
    </row>
    <row r="169" spans="1:19" x14ac:dyDescent="0.3">
      <c r="A169" t="s">
        <v>326</v>
      </c>
      <c r="B169" t="s">
        <v>327</v>
      </c>
      <c r="C169" t="s">
        <v>18</v>
      </c>
      <c r="E169">
        <v>1</v>
      </c>
      <c r="F169">
        <v>0.63400000000000001</v>
      </c>
      <c r="G169">
        <v>0.35899999999999999</v>
      </c>
      <c r="H169">
        <v>0.98899999999999999</v>
      </c>
      <c r="I169">
        <v>4</v>
      </c>
      <c r="J169">
        <v>971.4</v>
      </c>
      <c r="K169">
        <v>4890.3999999999996</v>
      </c>
      <c r="L169">
        <v>25</v>
      </c>
      <c r="M169">
        <v>6274</v>
      </c>
      <c r="N169">
        <v>101</v>
      </c>
      <c r="O169">
        <v>405</v>
      </c>
      <c r="P169">
        <v>0.3</v>
      </c>
      <c r="Q169">
        <v>22.5</v>
      </c>
      <c r="R169" t="str">
        <f>IFERROR(VLOOKUP(D169,'data-money'!$Q:$U,4,FALSE),"")</f>
        <v/>
      </c>
      <c r="S169" t="str">
        <f>IFERROR(VLOOKUP(D169,'data-money'!$Q:$U,5,FALSE),"")</f>
        <v/>
      </c>
    </row>
    <row r="170" spans="1:19" x14ac:dyDescent="0.3">
      <c r="A170" t="s">
        <v>328</v>
      </c>
      <c r="B170" t="s">
        <v>329</v>
      </c>
      <c r="C170" t="s">
        <v>18</v>
      </c>
      <c r="E170">
        <v>0.8</v>
      </c>
      <c r="F170">
        <v>1.2</v>
      </c>
      <c r="G170">
        <v>0.624</v>
      </c>
      <c r="H170">
        <v>0.98899999999999999</v>
      </c>
      <c r="I170">
        <v>2</v>
      </c>
      <c r="J170">
        <v>8461.4</v>
      </c>
      <c r="K170">
        <v>15949.3</v>
      </c>
      <c r="L170">
        <v>96</v>
      </c>
      <c r="M170">
        <v>6249</v>
      </c>
      <c r="N170">
        <v>100</v>
      </c>
      <c r="O170">
        <v>408</v>
      </c>
      <c r="P170">
        <v>0.1</v>
      </c>
      <c r="Q170">
        <v>59.2</v>
      </c>
      <c r="R170" t="str">
        <f>IFERROR(VLOOKUP(D170,'data-money'!$Q:$U,4,FALSE),"")</f>
        <v/>
      </c>
      <c r="S170" t="str">
        <f>IFERROR(VLOOKUP(D170,'data-money'!$Q:$U,5,FALSE),"")</f>
        <v/>
      </c>
    </row>
    <row r="171" spans="1:19" x14ac:dyDescent="0.3">
      <c r="A171" t="s">
        <v>328</v>
      </c>
      <c r="B171" t="s">
        <v>330</v>
      </c>
      <c r="C171" t="s">
        <v>18</v>
      </c>
      <c r="E171">
        <v>0.8</v>
      </c>
      <c r="F171">
        <v>1.0509999999999999</v>
      </c>
      <c r="G171">
        <v>0.73699999999999999</v>
      </c>
      <c r="H171">
        <v>0.98899999999999999</v>
      </c>
      <c r="I171">
        <v>2</v>
      </c>
      <c r="J171">
        <v>8073.8</v>
      </c>
      <c r="K171">
        <v>12028.4</v>
      </c>
      <c r="L171">
        <v>69</v>
      </c>
      <c r="M171">
        <v>6249</v>
      </c>
      <c r="N171">
        <v>100</v>
      </c>
      <c r="O171">
        <v>408</v>
      </c>
      <c r="P171">
        <v>0.1</v>
      </c>
      <c r="Q171">
        <v>61.3</v>
      </c>
      <c r="R171" t="str">
        <f>IFERROR(VLOOKUP(D171,'data-money'!$Q:$U,4,FALSE),"")</f>
        <v/>
      </c>
      <c r="S171" t="str">
        <f>IFERROR(VLOOKUP(D171,'data-money'!$Q:$U,5,FALSE),"")</f>
        <v/>
      </c>
    </row>
    <row r="172" spans="1:19" x14ac:dyDescent="0.3">
      <c r="A172" t="s">
        <v>331</v>
      </c>
      <c r="B172" t="s">
        <v>332</v>
      </c>
      <c r="C172" t="s">
        <v>18</v>
      </c>
      <c r="E172">
        <v>1</v>
      </c>
      <c r="F172">
        <v>1.2</v>
      </c>
      <c r="G172">
        <v>0.48799999999999999</v>
      </c>
      <c r="H172">
        <v>0.98899999999999999</v>
      </c>
      <c r="I172">
        <v>5</v>
      </c>
      <c r="J172">
        <v>7083.5</v>
      </c>
      <c r="K172">
        <v>19661.3</v>
      </c>
      <c r="L172">
        <v>121</v>
      </c>
      <c r="M172">
        <v>6249</v>
      </c>
      <c r="N172">
        <v>100</v>
      </c>
      <c r="O172">
        <v>408</v>
      </c>
      <c r="P172">
        <v>0.1</v>
      </c>
      <c r="Q172">
        <v>57.9</v>
      </c>
      <c r="R172" t="str">
        <f>IFERROR(VLOOKUP(D172,'data-money'!$Q:$U,4,FALSE),"")</f>
        <v/>
      </c>
      <c r="S172" t="str">
        <f>IFERROR(VLOOKUP(D172,'data-money'!$Q:$U,5,FALSE),"")</f>
        <v/>
      </c>
    </row>
    <row r="173" spans="1:19" x14ac:dyDescent="0.3">
      <c r="A173" t="s">
        <v>333</v>
      </c>
      <c r="B173" t="s">
        <v>334</v>
      </c>
      <c r="C173" t="s">
        <v>18</v>
      </c>
      <c r="E173">
        <v>1</v>
      </c>
      <c r="F173">
        <v>1.2</v>
      </c>
      <c r="G173">
        <v>0.51900000000000002</v>
      </c>
      <c r="H173">
        <v>0.98799999999999999</v>
      </c>
      <c r="I173">
        <v>5</v>
      </c>
      <c r="J173">
        <v>7056.1</v>
      </c>
      <c r="K173">
        <v>17693</v>
      </c>
      <c r="L173">
        <v>107</v>
      </c>
      <c r="M173">
        <v>5992</v>
      </c>
      <c r="N173">
        <v>98</v>
      </c>
      <c r="O173">
        <v>415</v>
      </c>
      <c r="P173">
        <v>0.1</v>
      </c>
      <c r="Q173">
        <v>61.5</v>
      </c>
      <c r="R173" t="str">
        <f>IFERROR(VLOOKUP(D173,'data-money'!$Q:$U,4,FALSE),"")</f>
        <v/>
      </c>
      <c r="S173" t="str">
        <f>IFERROR(VLOOKUP(D173,'data-money'!$Q:$U,5,FALSE),"")</f>
        <v/>
      </c>
    </row>
    <row r="174" spans="1:19" x14ac:dyDescent="0.3">
      <c r="A174" t="s">
        <v>335</v>
      </c>
      <c r="B174" t="s">
        <v>336</v>
      </c>
      <c r="C174" t="s">
        <v>18</v>
      </c>
      <c r="E174">
        <v>1</v>
      </c>
      <c r="F174">
        <v>0.93500000000000005</v>
      </c>
      <c r="G174">
        <v>0.39200000000000002</v>
      </c>
      <c r="H174">
        <v>0.98799999999999999</v>
      </c>
      <c r="I174">
        <v>5</v>
      </c>
      <c r="J174">
        <v>2288.8000000000002</v>
      </c>
      <c r="K174">
        <v>9530.6</v>
      </c>
      <c r="L174">
        <v>53</v>
      </c>
      <c r="M174">
        <v>5885</v>
      </c>
      <c r="N174">
        <v>97</v>
      </c>
      <c r="O174">
        <v>416</v>
      </c>
      <c r="P174">
        <v>0.1</v>
      </c>
      <c r="Q174">
        <v>34.200000000000003</v>
      </c>
      <c r="R174" t="str">
        <f>IFERROR(VLOOKUP(D174,'data-money'!$Q:$U,4,FALSE),"")</f>
        <v/>
      </c>
      <c r="S174" t="str">
        <f>IFERROR(VLOOKUP(D174,'data-money'!$Q:$U,5,FALSE),"")</f>
        <v/>
      </c>
    </row>
    <row r="175" spans="1:19" x14ac:dyDescent="0.3">
      <c r="A175" t="s">
        <v>337</v>
      </c>
      <c r="B175" t="s">
        <v>338</v>
      </c>
      <c r="C175" t="s">
        <v>18</v>
      </c>
      <c r="E175">
        <v>1</v>
      </c>
      <c r="F175">
        <v>1.2</v>
      </c>
      <c r="G175">
        <v>0.77600000000000002</v>
      </c>
      <c r="H175">
        <v>0.98799999999999999</v>
      </c>
      <c r="I175">
        <v>4</v>
      </c>
      <c r="J175">
        <v>10842.6</v>
      </c>
      <c r="K175">
        <v>15055.6</v>
      </c>
      <c r="L175">
        <v>90</v>
      </c>
      <c r="M175">
        <v>5885</v>
      </c>
      <c r="N175">
        <v>97</v>
      </c>
      <c r="O175">
        <v>416</v>
      </c>
      <c r="P175">
        <v>0.1</v>
      </c>
      <c r="Q175">
        <v>92</v>
      </c>
      <c r="R175" t="str">
        <f>IFERROR(VLOOKUP(D175,'data-money'!$Q:$U,4,FALSE),"")</f>
        <v/>
      </c>
      <c r="S175" t="str">
        <f>IFERROR(VLOOKUP(D175,'data-money'!$Q:$U,5,FALSE),"")</f>
        <v/>
      </c>
    </row>
    <row r="176" spans="1:19" x14ac:dyDescent="0.3">
      <c r="A176" t="s">
        <v>339</v>
      </c>
      <c r="B176" t="s">
        <v>340</v>
      </c>
      <c r="C176" t="s">
        <v>18</v>
      </c>
      <c r="E176">
        <v>1</v>
      </c>
      <c r="F176">
        <v>1.2</v>
      </c>
      <c r="G176">
        <v>0.32700000000000001</v>
      </c>
      <c r="H176">
        <v>0.98799999999999999</v>
      </c>
      <c r="I176">
        <v>4</v>
      </c>
      <c r="J176">
        <v>2935.6</v>
      </c>
      <c r="K176">
        <v>18542.400000000001</v>
      </c>
      <c r="L176">
        <v>113</v>
      </c>
      <c r="M176">
        <v>5742</v>
      </c>
      <c r="N176">
        <v>95</v>
      </c>
      <c r="O176">
        <v>417</v>
      </c>
      <c r="P176">
        <v>0.1</v>
      </c>
      <c r="Q176">
        <v>38.799999999999997</v>
      </c>
      <c r="R176" t="str">
        <f>IFERROR(VLOOKUP(D176,'data-money'!$Q:$U,4,FALSE),"")</f>
        <v/>
      </c>
      <c r="S176" t="str">
        <f>IFERROR(VLOOKUP(D176,'data-money'!$Q:$U,5,FALSE),"")</f>
        <v/>
      </c>
    </row>
    <row r="177" spans="1:19" x14ac:dyDescent="0.3">
      <c r="A177" t="s">
        <v>341</v>
      </c>
      <c r="B177" t="s">
        <v>342</v>
      </c>
      <c r="C177" t="s">
        <v>18</v>
      </c>
      <c r="E177">
        <v>1</v>
      </c>
      <c r="F177">
        <v>1.125</v>
      </c>
      <c r="G177">
        <v>0.30199999999999999</v>
      </c>
      <c r="H177">
        <v>0.98699999999999999</v>
      </c>
      <c r="I177">
        <v>4</v>
      </c>
      <c r="J177">
        <v>1645.4</v>
      </c>
      <c r="K177">
        <v>12948.1</v>
      </c>
      <c r="L177">
        <v>76</v>
      </c>
      <c r="M177">
        <v>5822</v>
      </c>
      <c r="N177">
        <v>97</v>
      </c>
      <c r="O177">
        <v>422</v>
      </c>
      <c r="P177">
        <v>0.1</v>
      </c>
      <c r="Q177">
        <v>33.5</v>
      </c>
      <c r="R177" t="str">
        <f>IFERROR(VLOOKUP(D177,'data-money'!$Q:$U,4,FALSE),"")</f>
        <v/>
      </c>
      <c r="S177" t="str">
        <f>IFERROR(VLOOKUP(D177,'data-money'!$Q:$U,5,FALSE),"")</f>
        <v/>
      </c>
    </row>
    <row r="178" spans="1:19" x14ac:dyDescent="0.3">
      <c r="A178" t="s">
        <v>343</v>
      </c>
      <c r="B178" t="s">
        <v>344</v>
      </c>
      <c r="C178" t="s">
        <v>18</v>
      </c>
      <c r="E178">
        <v>1</v>
      </c>
      <c r="F178">
        <v>1.2</v>
      </c>
      <c r="G178">
        <v>0.58799999999999997</v>
      </c>
      <c r="H178">
        <v>0.98699999999999999</v>
      </c>
      <c r="I178">
        <v>3</v>
      </c>
      <c r="J178">
        <v>9263.2000000000007</v>
      </c>
      <c r="K178">
        <v>19104.8</v>
      </c>
      <c r="L178">
        <v>117</v>
      </c>
      <c r="M178">
        <v>5746</v>
      </c>
      <c r="N178">
        <v>96</v>
      </c>
      <c r="O178">
        <v>423</v>
      </c>
      <c r="P178">
        <v>0.1</v>
      </c>
      <c r="Q178">
        <v>69.599999999999994</v>
      </c>
      <c r="R178" t="str">
        <f>IFERROR(VLOOKUP(D178,'data-money'!$Q:$U,4,FALSE),"")</f>
        <v/>
      </c>
      <c r="S178" t="str">
        <f>IFERROR(VLOOKUP(D178,'data-money'!$Q:$U,5,FALSE),"")</f>
        <v/>
      </c>
    </row>
    <row r="179" spans="1:19" x14ac:dyDescent="0.3">
      <c r="A179" t="s">
        <v>345</v>
      </c>
      <c r="B179" t="s">
        <v>346</v>
      </c>
      <c r="C179" t="s">
        <v>18</v>
      </c>
      <c r="E179">
        <v>1</v>
      </c>
      <c r="F179">
        <v>1.2</v>
      </c>
      <c r="G179">
        <v>0.58299999999999996</v>
      </c>
      <c r="H179">
        <v>0.98699999999999999</v>
      </c>
      <c r="I179">
        <v>3</v>
      </c>
      <c r="J179">
        <v>7057.9</v>
      </c>
      <c r="K179">
        <v>14756.7</v>
      </c>
      <c r="L179">
        <v>87</v>
      </c>
      <c r="M179">
        <v>5629</v>
      </c>
      <c r="N179">
        <v>95</v>
      </c>
      <c r="O179">
        <v>424</v>
      </c>
      <c r="P179">
        <v>0.3</v>
      </c>
      <c r="Q179">
        <v>69.099999999999994</v>
      </c>
      <c r="R179" t="str">
        <f>IFERROR(VLOOKUP(D179,'data-money'!$Q:$U,4,FALSE),"")</f>
        <v/>
      </c>
      <c r="S179" t="str">
        <f>IFERROR(VLOOKUP(D179,'data-money'!$Q:$U,5,FALSE),"")</f>
        <v/>
      </c>
    </row>
    <row r="180" spans="1:19" x14ac:dyDescent="0.3">
      <c r="A180" t="s">
        <v>345</v>
      </c>
      <c r="B180" t="s">
        <v>347</v>
      </c>
      <c r="C180" t="s">
        <v>18</v>
      </c>
      <c r="E180">
        <v>1</v>
      </c>
      <c r="F180">
        <v>1.2</v>
      </c>
      <c r="G180">
        <v>0.76</v>
      </c>
      <c r="H180">
        <v>0.98699999999999999</v>
      </c>
      <c r="I180">
        <v>5</v>
      </c>
      <c r="J180">
        <v>10951.6</v>
      </c>
      <c r="K180">
        <v>15652.2</v>
      </c>
      <c r="L180">
        <v>93</v>
      </c>
      <c r="M180">
        <v>5629</v>
      </c>
      <c r="N180">
        <v>95</v>
      </c>
      <c r="O180">
        <v>424</v>
      </c>
      <c r="P180">
        <v>0.1</v>
      </c>
      <c r="Q180">
        <v>90</v>
      </c>
      <c r="R180" t="str">
        <f>IFERROR(VLOOKUP(D180,'data-money'!$Q:$U,4,FALSE),"")</f>
        <v/>
      </c>
      <c r="S180" t="str">
        <f>IFERROR(VLOOKUP(D180,'data-money'!$Q:$U,5,FALSE),"")</f>
        <v/>
      </c>
    </row>
    <row r="181" spans="1:19" x14ac:dyDescent="0.3">
      <c r="A181" t="s">
        <v>348</v>
      </c>
      <c r="B181" t="s">
        <v>349</v>
      </c>
      <c r="C181" t="s">
        <v>18</v>
      </c>
      <c r="E181">
        <v>1</v>
      </c>
      <c r="F181">
        <v>0.88</v>
      </c>
      <c r="G181">
        <v>0.43</v>
      </c>
      <c r="H181">
        <v>0.98599999999999999</v>
      </c>
      <c r="I181">
        <v>3</v>
      </c>
      <c r="J181">
        <v>2374.1999999999998</v>
      </c>
      <c r="K181">
        <v>8241.2000000000007</v>
      </c>
      <c r="L181">
        <v>45</v>
      </c>
      <c r="M181">
        <v>5522</v>
      </c>
      <c r="N181">
        <v>95</v>
      </c>
      <c r="O181">
        <v>427</v>
      </c>
      <c r="P181">
        <v>0.4</v>
      </c>
      <c r="Q181">
        <v>37.299999999999997</v>
      </c>
      <c r="R181" t="str">
        <f>IFERROR(VLOOKUP(D181,'data-money'!$Q:$U,4,FALSE),"")</f>
        <v/>
      </c>
      <c r="S181" t="str">
        <f>IFERROR(VLOOKUP(D181,'data-money'!$Q:$U,5,FALSE),"")</f>
        <v/>
      </c>
    </row>
    <row r="182" spans="1:19" x14ac:dyDescent="0.3">
      <c r="A182" t="s">
        <v>348</v>
      </c>
      <c r="B182" t="s">
        <v>350</v>
      </c>
      <c r="C182" t="s">
        <v>18</v>
      </c>
      <c r="E182">
        <v>1</v>
      </c>
      <c r="F182">
        <v>0.70599999999999996</v>
      </c>
      <c r="G182">
        <v>0.308</v>
      </c>
      <c r="H182">
        <v>0.98599999999999999</v>
      </c>
      <c r="I182">
        <v>3</v>
      </c>
      <c r="J182">
        <v>751.7</v>
      </c>
      <c r="K182">
        <v>5572.6</v>
      </c>
      <c r="L182">
        <v>29</v>
      </c>
      <c r="M182">
        <v>5522</v>
      </c>
      <c r="N182">
        <v>95</v>
      </c>
      <c r="O182">
        <v>427</v>
      </c>
      <c r="P182">
        <v>0.3</v>
      </c>
      <c r="Q182">
        <v>21.4</v>
      </c>
      <c r="R182" t="str">
        <f>IFERROR(VLOOKUP(D182,'data-money'!$Q:$U,4,FALSE),"")</f>
        <v/>
      </c>
      <c r="S182" t="str">
        <f>IFERROR(VLOOKUP(D182,'data-money'!$Q:$U,5,FALSE),"")</f>
        <v/>
      </c>
    </row>
    <row r="183" spans="1:19" x14ac:dyDescent="0.3">
      <c r="A183" t="s">
        <v>351</v>
      </c>
      <c r="B183" t="s">
        <v>352</v>
      </c>
      <c r="C183" t="s">
        <v>18</v>
      </c>
      <c r="E183">
        <v>0.5</v>
      </c>
      <c r="F183">
        <v>0.59699999999999998</v>
      </c>
      <c r="G183">
        <v>0.61499999999999999</v>
      </c>
      <c r="H183">
        <v>0.98599999999999999</v>
      </c>
      <c r="I183">
        <v>1</v>
      </c>
      <c r="J183">
        <v>2179.5</v>
      </c>
      <c r="K183">
        <v>4198.3999999999996</v>
      </c>
      <c r="L183">
        <v>21</v>
      </c>
      <c r="M183">
        <v>5531</v>
      </c>
      <c r="N183">
        <v>94</v>
      </c>
      <c r="O183">
        <v>429</v>
      </c>
      <c r="P183">
        <v>0.4</v>
      </c>
      <c r="Q183">
        <v>16.7</v>
      </c>
      <c r="R183" t="str">
        <f>IFERROR(VLOOKUP(D183,'data-money'!$Q:$U,4,FALSE),"")</f>
        <v/>
      </c>
      <c r="S183" t="str">
        <f>IFERROR(VLOOKUP(D183,'data-money'!$Q:$U,5,FALSE),"")</f>
        <v/>
      </c>
    </row>
    <row r="184" spans="1:19" x14ac:dyDescent="0.3">
      <c r="A184" t="s">
        <v>353</v>
      </c>
      <c r="B184" t="s">
        <v>354</v>
      </c>
      <c r="C184" t="s">
        <v>18</v>
      </c>
      <c r="E184">
        <v>0.8</v>
      </c>
      <c r="F184">
        <v>1.2</v>
      </c>
      <c r="G184">
        <v>0.53800000000000003</v>
      </c>
      <c r="H184">
        <v>0.98599999999999999</v>
      </c>
      <c r="I184">
        <v>2</v>
      </c>
      <c r="J184">
        <v>9272.2000000000007</v>
      </c>
      <c r="K184">
        <v>21931.1</v>
      </c>
      <c r="L184">
        <v>143</v>
      </c>
      <c r="M184">
        <v>5510</v>
      </c>
      <c r="N184">
        <v>93</v>
      </c>
      <c r="O184">
        <v>430</v>
      </c>
      <c r="P184">
        <v>0.1</v>
      </c>
      <c r="Q184">
        <v>50.9</v>
      </c>
      <c r="R184" t="str">
        <f>IFERROR(VLOOKUP(D184,'data-money'!$Q:$U,4,FALSE),"")</f>
        <v/>
      </c>
      <c r="S184" t="str">
        <f>IFERROR(VLOOKUP(D184,'data-money'!$Q:$U,5,FALSE),"")</f>
        <v/>
      </c>
    </row>
    <row r="185" spans="1:19" x14ac:dyDescent="0.3">
      <c r="A185" t="s">
        <v>355</v>
      </c>
      <c r="B185" t="s">
        <v>356</v>
      </c>
      <c r="C185" t="s">
        <v>18</v>
      </c>
      <c r="E185">
        <v>0.8</v>
      </c>
      <c r="F185">
        <v>0.70099999999999996</v>
      </c>
      <c r="G185">
        <v>0.22800000000000001</v>
      </c>
      <c r="H185">
        <v>0.98399999999999999</v>
      </c>
      <c r="I185">
        <v>2</v>
      </c>
      <c r="J185">
        <v>191.7</v>
      </c>
      <c r="K185">
        <v>5398.5</v>
      </c>
      <c r="L185">
        <v>29</v>
      </c>
      <c r="M185">
        <v>5594</v>
      </c>
      <c r="N185">
        <v>95</v>
      </c>
      <c r="O185">
        <v>436</v>
      </c>
      <c r="P185">
        <v>0.2</v>
      </c>
      <c r="Q185">
        <v>12.6</v>
      </c>
      <c r="R185" t="str">
        <f>IFERROR(VLOOKUP(D185,'data-money'!$Q:$U,4,FALSE),"")</f>
        <v/>
      </c>
      <c r="S185" t="str">
        <f>IFERROR(VLOOKUP(D185,'data-money'!$Q:$U,5,FALSE),"")</f>
        <v/>
      </c>
    </row>
    <row r="186" spans="1:19" x14ac:dyDescent="0.3">
      <c r="A186" t="s">
        <v>355</v>
      </c>
      <c r="B186" t="s">
        <v>357</v>
      </c>
      <c r="C186" t="s">
        <v>18</v>
      </c>
      <c r="E186">
        <v>0.8</v>
      </c>
      <c r="F186">
        <v>0.91200000000000003</v>
      </c>
      <c r="G186">
        <v>0.51400000000000001</v>
      </c>
      <c r="H186">
        <v>0.98399999999999999</v>
      </c>
      <c r="I186">
        <v>2</v>
      </c>
      <c r="J186">
        <v>3386.5</v>
      </c>
      <c r="K186">
        <v>8616.1</v>
      </c>
      <c r="L186">
        <v>49</v>
      </c>
      <c r="M186">
        <v>5594</v>
      </c>
      <c r="N186">
        <v>95</v>
      </c>
      <c r="O186">
        <v>436</v>
      </c>
      <c r="P186">
        <v>0.8</v>
      </c>
      <c r="Q186">
        <v>34.6</v>
      </c>
      <c r="R186" t="str">
        <f>IFERROR(VLOOKUP(D186,'data-money'!$Q:$U,4,FALSE),"")</f>
        <v/>
      </c>
      <c r="S186" t="str">
        <f>IFERROR(VLOOKUP(D186,'data-money'!$Q:$U,5,FALSE),"")</f>
        <v/>
      </c>
    </row>
    <row r="187" spans="1:19" x14ac:dyDescent="0.3">
      <c r="A187" t="s">
        <v>358</v>
      </c>
      <c r="B187" t="s">
        <v>359</v>
      </c>
      <c r="C187" t="s">
        <v>18</v>
      </c>
      <c r="E187">
        <v>1</v>
      </c>
      <c r="F187">
        <v>0.93100000000000005</v>
      </c>
      <c r="G187">
        <v>0.495</v>
      </c>
      <c r="H187">
        <v>0.98399999999999999</v>
      </c>
      <c r="I187">
        <v>3</v>
      </c>
      <c r="J187">
        <v>3290.3</v>
      </c>
      <c r="K187">
        <v>8928.9</v>
      </c>
      <c r="L187">
        <v>51</v>
      </c>
      <c r="M187">
        <v>5594</v>
      </c>
      <c r="N187">
        <v>95</v>
      </c>
      <c r="O187">
        <v>436</v>
      </c>
      <c r="P187">
        <v>0.1</v>
      </c>
      <c r="Q187">
        <v>45.3</v>
      </c>
      <c r="R187" t="str">
        <f>IFERROR(VLOOKUP(D187,'data-money'!$Q:$U,4,FALSE),"")</f>
        <v/>
      </c>
      <c r="S187" t="str">
        <f>IFERROR(VLOOKUP(D187,'data-money'!$Q:$U,5,FALSE),"")</f>
        <v/>
      </c>
    </row>
    <row r="188" spans="1:19" x14ac:dyDescent="0.3">
      <c r="A188" t="s">
        <v>360</v>
      </c>
      <c r="B188" t="s">
        <v>361</v>
      </c>
      <c r="C188" t="s">
        <v>18</v>
      </c>
      <c r="E188">
        <v>0.8</v>
      </c>
      <c r="F188">
        <v>0.71299999999999997</v>
      </c>
      <c r="G188">
        <v>0.32500000000000001</v>
      </c>
      <c r="H188">
        <v>0.98399999999999999</v>
      </c>
      <c r="I188">
        <v>2</v>
      </c>
      <c r="J188">
        <v>845.4</v>
      </c>
      <c r="K188">
        <v>5398.5</v>
      </c>
      <c r="L188">
        <v>30</v>
      </c>
      <c r="M188">
        <v>5594</v>
      </c>
      <c r="N188">
        <v>95</v>
      </c>
      <c r="O188">
        <v>436</v>
      </c>
      <c r="P188">
        <v>0.3</v>
      </c>
      <c r="Q188">
        <v>17.2</v>
      </c>
      <c r="R188" t="str">
        <f>IFERROR(VLOOKUP(D188,'data-money'!$Q:$U,4,FALSE),"")</f>
        <v/>
      </c>
      <c r="S188" t="str">
        <f>IFERROR(VLOOKUP(D188,'data-money'!$Q:$U,5,FALSE),"")</f>
        <v/>
      </c>
    </row>
    <row r="189" spans="1:19" x14ac:dyDescent="0.3">
      <c r="A189" t="s">
        <v>362</v>
      </c>
      <c r="B189" t="s">
        <v>363</v>
      </c>
      <c r="C189" t="s">
        <v>18</v>
      </c>
      <c r="E189">
        <v>1</v>
      </c>
      <c r="F189">
        <v>1.1930000000000001</v>
      </c>
      <c r="G189">
        <v>0.432</v>
      </c>
      <c r="H189">
        <v>0.98399999999999999</v>
      </c>
      <c r="I189">
        <v>7</v>
      </c>
      <c r="J189">
        <v>4072.2</v>
      </c>
      <c r="K189">
        <v>14042.8</v>
      </c>
      <c r="L189">
        <v>85</v>
      </c>
      <c r="M189">
        <v>5435</v>
      </c>
      <c r="N189">
        <v>91</v>
      </c>
      <c r="O189">
        <v>437</v>
      </c>
      <c r="P189">
        <v>0.1</v>
      </c>
      <c r="Q189">
        <v>50.7</v>
      </c>
      <c r="R189" t="str">
        <f>IFERROR(VLOOKUP(D189,'data-money'!$Q:$U,4,FALSE),"")</f>
        <v/>
      </c>
      <c r="S189" t="str">
        <f>IFERROR(VLOOKUP(D189,'data-money'!$Q:$U,5,FALSE),"")</f>
        <v/>
      </c>
    </row>
    <row r="190" spans="1:19" x14ac:dyDescent="0.3">
      <c r="A190" t="s">
        <v>362</v>
      </c>
      <c r="B190" t="s">
        <v>364</v>
      </c>
      <c r="C190" t="s">
        <v>18</v>
      </c>
      <c r="E190">
        <v>1</v>
      </c>
      <c r="F190">
        <v>1.2</v>
      </c>
      <c r="G190">
        <v>0.93500000000000005</v>
      </c>
      <c r="H190">
        <v>0.98399999999999999</v>
      </c>
      <c r="I190">
        <v>7</v>
      </c>
      <c r="J190">
        <v>18264.5</v>
      </c>
      <c r="K190">
        <v>19873</v>
      </c>
      <c r="L190">
        <v>128</v>
      </c>
      <c r="M190">
        <v>5435</v>
      </c>
      <c r="N190">
        <v>91</v>
      </c>
      <c r="O190">
        <v>437</v>
      </c>
      <c r="P190">
        <v>14.6</v>
      </c>
      <c r="Q190">
        <v>110.4</v>
      </c>
      <c r="R190" t="str">
        <f>IFERROR(VLOOKUP(D190,'data-money'!$Q:$U,4,FALSE),"")</f>
        <v/>
      </c>
      <c r="S190" t="str">
        <f>IFERROR(VLOOKUP(D190,'data-money'!$Q:$U,5,FALSE),"")</f>
        <v/>
      </c>
    </row>
    <row r="191" spans="1:19" x14ac:dyDescent="0.3">
      <c r="A191" t="s">
        <v>365</v>
      </c>
      <c r="B191" t="s">
        <v>366</v>
      </c>
      <c r="C191" t="s">
        <v>18</v>
      </c>
      <c r="E191">
        <v>1</v>
      </c>
      <c r="F191">
        <v>0.432</v>
      </c>
      <c r="G191">
        <v>0.32800000000000001</v>
      </c>
      <c r="H191">
        <v>0.98399999999999999</v>
      </c>
      <c r="I191">
        <v>3</v>
      </c>
      <c r="J191">
        <v>369.2</v>
      </c>
      <c r="K191">
        <v>2303.3000000000002</v>
      </c>
      <c r="L191">
        <v>11</v>
      </c>
      <c r="M191">
        <v>5222</v>
      </c>
      <c r="N191">
        <v>89</v>
      </c>
      <c r="O191">
        <v>438</v>
      </c>
      <c r="P191">
        <v>0.6</v>
      </c>
      <c r="Q191">
        <v>13.9</v>
      </c>
      <c r="R191" t="str">
        <f>IFERROR(VLOOKUP(D191,'data-money'!$Q:$U,4,FALSE),"")</f>
        <v/>
      </c>
      <c r="S191" t="str">
        <f>IFERROR(VLOOKUP(D191,'data-money'!$Q:$U,5,FALSE),"")</f>
        <v/>
      </c>
    </row>
    <row r="192" spans="1:19" x14ac:dyDescent="0.3">
      <c r="A192" t="s">
        <v>367</v>
      </c>
      <c r="B192" t="s">
        <v>368</v>
      </c>
      <c r="C192" t="s">
        <v>18</v>
      </c>
      <c r="E192">
        <v>0.8</v>
      </c>
      <c r="F192">
        <v>0.94399999999999995</v>
      </c>
      <c r="G192">
        <v>0.57299999999999995</v>
      </c>
      <c r="H192">
        <v>0.98299999999999998</v>
      </c>
      <c r="I192">
        <v>2</v>
      </c>
      <c r="J192">
        <v>4168.3</v>
      </c>
      <c r="K192">
        <v>8928.9</v>
      </c>
      <c r="L192">
        <v>52</v>
      </c>
      <c r="M192">
        <v>5254</v>
      </c>
      <c r="N192">
        <v>90</v>
      </c>
      <c r="O192">
        <v>443</v>
      </c>
      <c r="P192">
        <v>0.1</v>
      </c>
      <c r="Q192">
        <v>41.2</v>
      </c>
      <c r="R192" t="str">
        <f>IFERROR(VLOOKUP(D192,'data-money'!$Q:$U,4,FALSE),"")</f>
        <v/>
      </c>
      <c r="S192" t="str">
        <f>IFERROR(VLOOKUP(D192,'data-money'!$Q:$U,5,FALSE),"")</f>
        <v/>
      </c>
    </row>
    <row r="193" spans="1:19" x14ac:dyDescent="0.3">
      <c r="A193" t="s">
        <v>369</v>
      </c>
      <c r="B193" t="s">
        <v>370</v>
      </c>
      <c r="C193" t="s">
        <v>18</v>
      </c>
      <c r="E193">
        <v>1</v>
      </c>
      <c r="F193">
        <v>0.90700000000000003</v>
      </c>
      <c r="G193">
        <v>0.38200000000000001</v>
      </c>
      <c r="H193">
        <v>0.98299999999999998</v>
      </c>
      <c r="I193">
        <v>3</v>
      </c>
      <c r="J193">
        <v>1888.8</v>
      </c>
      <c r="K193">
        <v>8303</v>
      </c>
      <c r="L193">
        <v>48</v>
      </c>
      <c r="M193">
        <v>5254</v>
      </c>
      <c r="N193">
        <v>90</v>
      </c>
      <c r="O193">
        <v>443</v>
      </c>
      <c r="P193">
        <v>0.2</v>
      </c>
      <c r="Q193">
        <v>34.1</v>
      </c>
      <c r="R193" t="str">
        <f>IFERROR(VLOOKUP(D193,'data-money'!$Q:$U,4,FALSE),"")</f>
        <v/>
      </c>
      <c r="S193" t="str">
        <f>IFERROR(VLOOKUP(D193,'data-money'!$Q:$U,5,FALSE),"")</f>
        <v/>
      </c>
    </row>
    <row r="194" spans="1:19" x14ac:dyDescent="0.3">
      <c r="A194" t="s">
        <v>371</v>
      </c>
      <c r="B194" t="s">
        <v>372</v>
      </c>
      <c r="C194" t="s">
        <v>18</v>
      </c>
      <c r="E194">
        <v>0.8</v>
      </c>
      <c r="F194">
        <v>0.49</v>
      </c>
      <c r="G194">
        <v>0.308</v>
      </c>
      <c r="H194">
        <v>0.98299999999999998</v>
      </c>
      <c r="I194">
        <v>2</v>
      </c>
      <c r="J194">
        <v>359.9</v>
      </c>
      <c r="K194">
        <v>2670.3</v>
      </c>
      <c r="L194">
        <v>14</v>
      </c>
      <c r="M194">
        <v>5254</v>
      </c>
      <c r="N194">
        <v>90</v>
      </c>
      <c r="O194">
        <v>443</v>
      </c>
      <c r="P194">
        <v>0.4</v>
      </c>
      <c r="Q194">
        <v>11.9</v>
      </c>
      <c r="R194" t="str">
        <f>IFERROR(VLOOKUP(D194,'data-money'!$Q:$U,4,FALSE),"")</f>
        <v/>
      </c>
      <c r="S194" t="str">
        <f>IFERROR(VLOOKUP(D194,'data-money'!$Q:$U,5,FALSE),"")</f>
        <v/>
      </c>
    </row>
    <row r="195" spans="1:19" x14ac:dyDescent="0.3">
      <c r="A195" t="s">
        <v>373</v>
      </c>
      <c r="B195" t="s">
        <v>374</v>
      </c>
      <c r="C195" t="s">
        <v>18</v>
      </c>
      <c r="E195">
        <v>1</v>
      </c>
      <c r="F195">
        <v>1.2</v>
      </c>
      <c r="G195">
        <v>0.375</v>
      </c>
      <c r="H195">
        <v>0.98299999999999998</v>
      </c>
      <c r="I195">
        <v>5</v>
      </c>
      <c r="J195">
        <v>3319.7</v>
      </c>
      <c r="K195">
        <v>15208.2</v>
      </c>
      <c r="L195">
        <v>93</v>
      </c>
      <c r="M195">
        <v>5140</v>
      </c>
      <c r="N195">
        <v>87</v>
      </c>
      <c r="O195">
        <v>444</v>
      </c>
      <c r="P195">
        <v>0.1</v>
      </c>
      <c r="Q195">
        <v>44.2</v>
      </c>
      <c r="R195" t="str">
        <f>IFERROR(VLOOKUP(D195,'data-money'!$Q:$U,4,FALSE),"")</f>
        <v/>
      </c>
      <c r="S195" t="str">
        <f>IFERROR(VLOOKUP(D195,'data-money'!$Q:$U,5,FALSE),"")</f>
        <v/>
      </c>
    </row>
    <row r="196" spans="1:19" x14ac:dyDescent="0.3">
      <c r="A196" t="s">
        <v>375</v>
      </c>
      <c r="B196" t="s">
        <v>376</v>
      </c>
      <c r="C196" t="s">
        <v>18</v>
      </c>
      <c r="E196">
        <v>1</v>
      </c>
      <c r="F196">
        <v>1.2</v>
      </c>
      <c r="G196">
        <v>0.60899999999999999</v>
      </c>
      <c r="H196">
        <v>0.98299999999999998</v>
      </c>
      <c r="I196">
        <v>5</v>
      </c>
      <c r="J196">
        <v>9349.9</v>
      </c>
      <c r="K196">
        <v>18267.900000000001</v>
      </c>
      <c r="L196">
        <v>116</v>
      </c>
      <c r="M196">
        <v>5047</v>
      </c>
      <c r="N196">
        <v>86</v>
      </c>
      <c r="O196">
        <v>445</v>
      </c>
      <c r="P196">
        <v>0</v>
      </c>
      <c r="Q196">
        <v>70.8</v>
      </c>
      <c r="R196" t="str">
        <f>IFERROR(VLOOKUP(D196,'data-money'!$Q:$U,4,FALSE),"")</f>
        <v/>
      </c>
      <c r="S196" t="str">
        <f>IFERROR(VLOOKUP(D196,'data-money'!$Q:$U,5,FALSE),"")</f>
        <v/>
      </c>
    </row>
    <row r="197" spans="1:19" x14ac:dyDescent="0.3">
      <c r="A197" t="s">
        <v>377</v>
      </c>
      <c r="B197" t="s">
        <v>378</v>
      </c>
      <c r="C197" t="s">
        <v>18</v>
      </c>
      <c r="E197">
        <v>1</v>
      </c>
      <c r="F197">
        <v>1.0920000000000001</v>
      </c>
      <c r="G197">
        <v>0.44500000000000001</v>
      </c>
      <c r="H197">
        <v>0.98299999999999998</v>
      </c>
      <c r="I197">
        <v>3</v>
      </c>
      <c r="J197">
        <v>3566.7</v>
      </c>
      <c r="K197">
        <v>11666.3</v>
      </c>
      <c r="L197">
        <v>70</v>
      </c>
      <c r="M197">
        <v>5047</v>
      </c>
      <c r="N197">
        <v>86</v>
      </c>
      <c r="O197">
        <v>445</v>
      </c>
      <c r="P197">
        <v>0.1</v>
      </c>
      <c r="Q197">
        <v>47.8</v>
      </c>
      <c r="R197" t="str">
        <f>IFERROR(VLOOKUP(D197,'data-money'!$Q:$U,4,FALSE),"")</f>
        <v/>
      </c>
      <c r="S197" t="str">
        <f>IFERROR(VLOOKUP(D197,'data-money'!$Q:$U,5,FALSE),"")</f>
        <v/>
      </c>
    </row>
    <row r="198" spans="1:19" x14ac:dyDescent="0.3">
      <c r="A198" t="s">
        <v>379</v>
      </c>
      <c r="B198" t="s">
        <v>380</v>
      </c>
      <c r="C198" t="s">
        <v>18</v>
      </c>
      <c r="E198">
        <v>1</v>
      </c>
      <c r="F198">
        <v>0.47399999999999998</v>
      </c>
      <c r="G198">
        <v>0.3</v>
      </c>
      <c r="H198">
        <v>0.98199999999999998</v>
      </c>
      <c r="I198">
        <v>3</v>
      </c>
      <c r="J198">
        <v>333.4</v>
      </c>
      <c r="K198">
        <v>2670.3</v>
      </c>
      <c r="L198">
        <v>13</v>
      </c>
      <c r="M198">
        <v>4861</v>
      </c>
      <c r="N198">
        <v>84</v>
      </c>
      <c r="O198">
        <v>446</v>
      </c>
      <c r="P198">
        <v>0.5</v>
      </c>
      <c r="Q198">
        <v>14</v>
      </c>
      <c r="R198" t="str">
        <f>IFERROR(VLOOKUP(D198,'data-money'!$Q:$U,4,FALSE),"")</f>
        <v/>
      </c>
      <c r="S198" t="str">
        <f>IFERROR(VLOOKUP(D198,'data-money'!$Q:$U,5,FALSE),"")</f>
        <v/>
      </c>
    </row>
    <row r="199" spans="1:19" x14ac:dyDescent="0.3">
      <c r="A199" t="s">
        <v>381</v>
      </c>
      <c r="B199" t="s">
        <v>382</v>
      </c>
      <c r="C199" t="s">
        <v>18</v>
      </c>
      <c r="E199">
        <v>0.4</v>
      </c>
      <c r="F199">
        <v>0</v>
      </c>
      <c r="G199">
        <v>0.5</v>
      </c>
      <c r="H199">
        <v>0</v>
      </c>
      <c r="J199">
        <v>1</v>
      </c>
      <c r="K199">
        <v>1</v>
      </c>
      <c r="M199">
        <v>4954</v>
      </c>
      <c r="N199">
        <v>85</v>
      </c>
      <c r="O199">
        <v>449</v>
      </c>
      <c r="R199" t="str">
        <f>IFERROR(VLOOKUP(D199,'data-money'!$Q:$U,4,FALSE),"")</f>
        <v/>
      </c>
      <c r="S199" t="str">
        <f>IFERROR(VLOOKUP(D199,'data-money'!$Q:$U,5,FALSE),"")</f>
        <v/>
      </c>
    </row>
    <row r="200" spans="1:19" x14ac:dyDescent="0.3">
      <c r="A200" t="s">
        <v>383</v>
      </c>
      <c r="B200" t="s">
        <v>384</v>
      </c>
      <c r="C200" t="s">
        <v>18</v>
      </c>
      <c r="E200">
        <v>0.8</v>
      </c>
      <c r="F200">
        <v>1.1930000000000001</v>
      </c>
      <c r="G200">
        <v>0.46700000000000003</v>
      </c>
      <c r="H200">
        <v>0.98099999999999998</v>
      </c>
      <c r="I200">
        <v>2</v>
      </c>
      <c r="J200">
        <v>4583.8999999999996</v>
      </c>
      <c r="K200">
        <v>13748.8</v>
      </c>
      <c r="L200">
        <v>83</v>
      </c>
      <c r="M200">
        <v>4954</v>
      </c>
      <c r="N200">
        <v>85</v>
      </c>
      <c r="O200">
        <v>450</v>
      </c>
      <c r="P200">
        <v>0.2</v>
      </c>
      <c r="Q200">
        <v>42.9</v>
      </c>
      <c r="R200" t="str">
        <f>IFERROR(VLOOKUP(D200,'data-money'!$Q:$U,4,FALSE),"")</f>
        <v/>
      </c>
      <c r="S200" t="str">
        <f>IFERROR(VLOOKUP(D200,'data-money'!$Q:$U,5,FALSE),"")</f>
        <v/>
      </c>
    </row>
    <row r="201" spans="1:19" x14ac:dyDescent="0.3">
      <c r="A201" t="s">
        <v>383</v>
      </c>
      <c r="B201" t="s">
        <v>385</v>
      </c>
      <c r="C201" t="s">
        <v>18</v>
      </c>
      <c r="E201">
        <v>0.5</v>
      </c>
      <c r="F201">
        <v>0.70599999999999996</v>
      </c>
      <c r="G201">
        <v>0.22500000000000001</v>
      </c>
      <c r="H201">
        <v>0.98099999999999998</v>
      </c>
      <c r="I201">
        <v>1</v>
      </c>
      <c r="J201">
        <v>168.1</v>
      </c>
      <c r="K201">
        <v>5398.5</v>
      </c>
      <c r="L201">
        <v>29</v>
      </c>
      <c r="M201">
        <v>4954</v>
      </c>
      <c r="N201">
        <v>85</v>
      </c>
      <c r="O201">
        <v>450</v>
      </c>
      <c r="P201">
        <v>0.1</v>
      </c>
      <c r="Q201">
        <v>7.8</v>
      </c>
      <c r="R201" t="str">
        <f>IFERROR(VLOOKUP(D201,'data-money'!$Q:$U,4,FALSE),"")</f>
        <v/>
      </c>
      <c r="S201" t="str">
        <f>IFERROR(VLOOKUP(D201,'data-money'!$Q:$U,5,FALSE),"")</f>
        <v/>
      </c>
    </row>
    <row r="202" spans="1:19" x14ac:dyDescent="0.3">
      <c r="A202" t="s">
        <v>386</v>
      </c>
      <c r="B202" t="s">
        <v>387</v>
      </c>
      <c r="C202" t="s">
        <v>18</v>
      </c>
      <c r="E202">
        <v>0.8</v>
      </c>
      <c r="F202">
        <v>1.032</v>
      </c>
      <c r="G202">
        <v>0.54800000000000004</v>
      </c>
      <c r="H202">
        <v>0.98099999999999998</v>
      </c>
      <c r="I202">
        <v>2</v>
      </c>
      <c r="J202">
        <v>4551</v>
      </c>
      <c r="K202">
        <v>10463.1</v>
      </c>
      <c r="L202">
        <v>62</v>
      </c>
      <c r="M202">
        <v>4954</v>
      </c>
      <c r="N202">
        <v>85</v>
      </c>
      <c r="O202">
        <v>450</v>
      </c>
      <c r="P202">
        <v>0.1</v>
      </c>
      <c r="Q202">
        <v>44.4</v>
      </c>
      <c r="R202" t="str">
        <f>IFERROR(VLOOKUP(D202,'data-money'!$Q:$U,4,FALSE),"")</f>
        <v/>
      </c>
      <c r="S202" t="str">
        <f>IFERROR(VLOOKUP(D202,'data-money'!$Q:$U,5,FALSE),"")</f>
        <v/>
      </c>
    </row>
    <row r="203" spans="1:19" x14ac:dyDescent="0.3">
      <c r="A203" t="s">
        <v>386</v>
      </c>
      <c r="B203" t="s">
        <v>388</v>
      </c>
      <c r="C203" t="s">
        <v>18</v>
      </c>
      <c r="E203">
        <v>1</v>
      </c>
      <c r="F203">
        <v>0.628</v>
      </c>
      <c r="G203">
        <v>0.27400000000000002</v>
      </c>
      <c r="H203">
        <v>0.98099999999999998</v>
      </c>
      <c r="I203">
        <v>3</v>
      </c>
      <c r="J203">
        <v>404.3</v>
      </c>
      <c r="K203">
        <v>4395.7</v>
      </c>
      <c r="L203">
        <v>23</v>
      </c>
      <c r="M203">
        <v>4954</v>
      </c>
      <c r="N203">
        <v>85</v>
      </c>
      <c r="O203">
        <v>450</v>
      </c>
      <c r="P203">
        <v>0.3</v>
      </c>
      <c r="Q203">
        <v>16.899999999999999</v>
      </c>
      <c r="R203" t="str">
        <f>IFERROR(VLOOKUP(D203,'data-money'!$Q:$U,4,FALSE),"")</f>
        <v/>
      </c>
      <c r="S203" t="str">
        <f>IFERROR(VLOOKUP(D203,'data-money'!$Q:$U,5,FALSE),"")</f>
        <v/>
      </c>
    </row>
    <row r="204" spans="1:19" x14ac:dyDescent="0.3">
      <c r="A204" t="s">
        <v>389</v>
      </c>
      <c r="B204" t="s">
        <v>390</v>
      </c>
      <c r="C204" t="s">
        <v>18</v>
      </c>
      <c r="E204">
        <v>1</v>
      </c>
      <c r="F204">
        <v>1.1890000000000001</v>
      </c>
      <c r="G204">
        <v>0.8</v>
      </c>
      <c r="H204">
        <v>0.98099999999999998</v>
      </c>
      <c r="I204">
        <v>4</v>
      </c>
      <c r="J204">
        <v>10304.200000000001</v>
      </c>
      <c r="K204">
        <v>13748.8</v>
      </c>
      <c r="L204">
        <v>83</v>
      </c>
      <c r="M204">
        <v>4757</v>
      </c>
      <c r="N204">
        <v>81</v>
      </c>
      <c r="O204">
        <v>451</v>
      </c>
      <c r="P204">
        <v>1.4</v>
      </c>
      <c r="Q204">
        <v>93.3</v>
      </c>
      <c r="R204" t="str">
        <f>IFERROR(VLOOKUP(D204,'data-money'!$Q:$U,4,FALSE),"")</f>
        <v/>
      </c>
      <c r="S204" t="str">
        <f>IFERROR(VLOOKUP(D204,'data-money'!$Q:$U,5,FALSE),"")</f>
        <v/>
      </c>
    </row>
    <row r="205" spans="1:19" x14ac:dyDescent="0.3">
      <c r="A205" t="s">
        <v>391</v>
      </c>
      <c r="B205" t="s">
        <v>392</v>
      </c>
      <c r="C205" t="s">
        <v>18</v>
      </c>
      <c r="E205">
        <v>1</v>
      </c>
      <c r="F205">
        <v>1.2</v>
      </c>
      <c r="G205">
        <v>0.33200000000000002</v>
      </c>
      <c r="H205">
        <v>0.98099999999999998</v>
      </c>
      <c r="I205">
        <v>3</v>
      </c>
      <c r="J205">
        <v>3106.9</v>
      </c>
      <c r="K205">
        <v>18813.400000000001</v>
      </c>
      <c r="L205">
        <v>120</v>
      </c>
      <c r="M205">
        <v>4674</v>
      </c>
      <c r="N205">
        <v>80</v>
      </c>
      <c r="O205">
        <v>452</v>
      </c>
      <c r="P205">
        <v>0.1</v>
      </c>
      <c r="Q205">
        <v>37.799999999999997</v>
      </c>
      <c r="R205" t="str">
        <f>IFERROR(VLOOKUP(D205,'data-money'!$Q:$U,4,FALSE),"")</f>
        <v/>
      </c>
      <c r="S205" t="str">
        <f>IFERROR(VLOOKUP(D205,'data-money'!$Q:$U,5,FALSE),"")</f>
        <v/>
      </c>
    </row>
    <row r="206" spans="1:19" x14ac:dyDescent="0.3">
      <c r="A206" t="s">
        <v>393</v>
      </c>
      <c r="B206" t="s">
        <v>394</v>
      </c>
      <c r="C206" t="s">
        <v>18</v>
      </c>
      <c r="E206">
        <v>1</v>
      </c>
      <c r="F206">
        <v>0.95899999999999996</v>
      </c>
      <c r="G206">
        <v>0.40400000000000003</v>
      </c>
      <c r="H206">
        <v>0.98</v>
      </c>
      <c r="I206">
        <v>3</v>
      </c>
      <c r="J206">
        <v>2350.5</v>
      </c>
      <c r="K206">
        <v>9239</v>
      </c>
      <c r="L206">
        <v>53</v>
      </c>
      <c r="M206">
        <v>4554</v>
      </c>
      <c r="N206">
        <v>79</v>
      </c>
      <c r="O206">
        <v>456</v>
      </c>
      <c r="P206">
        <v>0.2</v>
      </c>
      <c r="Q206">
        <v>37</v>
      </c>
      <c r="R206" t="str">
        <f>IFERROR(VLOOKUP(D206,'data-money'!$Q:$U,4,FALSE),"")</f>
        <v/>
      </c>
      <c r="S206" t="str">
        <f>IFERROR(VLOOKUP(D206,'data-money'!$Q:$U,5,FALSE),"")</f>
        <v/>
      </c>
    </row>
    <row r="207" spans="1:19" x14ac:dyDescent="0.3">
      <c r="A207" t="s">
        <v>395</v>
      </c>
      <c r="B207" t="s">
        <v>396</v>
      </c>
      <c r="C207" t="s">
        <v>18</v>
      </c>
      <c r="E207">
        <v>0.8</v>
      </c>
      <c r="F207">
        <v>1.085</v>
      </c>
      <c r="G207">
        <v>0.45300000000000001</v>
      </c>
      <c r="H207">
        <v>0.98</v>
      </c>
      <c r="I207">
        <v>2</v>
      </c>
      <c r="J207">
        <v>3599.4</v>
      </c>
      <c r="K207">
        <v>11366.1</v>
      </c>
      <c r="L207">
        <v>68</v>
      </c>
      <c r="M207">
        <v>4501</v>
      </c>
      <c r="N207">
        <v>78</v>
      </c>
      <c r="O207">
        <v>457</v>
      </c>
      <c r="P207">
        <v>0.1</v>
      </c>
      <c r="Q207">
        <v>38.5</v>
      </c>
      <c r="R207" t="str">
        <f>IFERROR(VLOOKUP(D207,'data-money'!$Q:$U,4,FALSE),"")</f>
        <v/>
      </c>
      <c r="S207" t="str">
        <f>IFERROR(VLOOKUP(D207,'data-money'!$Q:$U,5,FALSE),"")</f>
        <v/>
      </c>
    </row>
    <row r="208" spans="1:19" x14ac:dyDescent="0.3">
      <c r="A208" t="s">
        <v>397</v>
      </c>
      <c r="B208" t="s">
        <v>398</v>
      </c>
      <c r="C208" t="s">
        <v>18</v>
      </c>
      <c r="E208">
        <v>1</v>
      </c>
      <c r="F208">
        <v>1.2</v>
      </c>
      <c r="G208">
        <v>0.5</v>
      </c>
      <c r="H208">
        <v>0.97899999999999998</v>
      </c>
      <c r="I208">
        <v>5</v>
      </c>
      <c r="J208">
        <v>7052.6</v>
      </c>
      <c r="K208">
        <v>18808.8</v>
      </c>
      <c r="L208">
        <v>120</v>
      </c>
      <c r="M208">
        <v>4433</v>
      </c>
      <c r="N208">
        <v>77</v>
      </c>
      <c r="O208">
        <v>458</v>
      </c>
      <c r="P208">
        <v>0.1</v>
      </c>
      <c r="Q208">
        <v>58.7</v>
      </c>
      <c r="R208" t="str">
        <f>IFERROR(VLOOKUP(D208,'data-money'!$Q:$U,4,FALSE),"")</f>
        <v/>
      </c>
      <c r="S208" t="str">
        <f>IFERROR(VLOOKUP(D208,'data-money'!$Q:$U,5,FALSE),"")</f>
        <v/>
      </c>
    </row>
    <row r="209" spans="1:19" x14ac:dyDescent="0.3">
      <c r="A209" t="s">
        <v>399</v>
      </c>
      <c r="B209" t="s">
        <v>400</v>
      </c>
      <c r="C209" t="s">
        <v>18</v>
      </c>
      <c r="E209">
        <v>1</v>
      </c>
      <c r="F209">
        <v>0.86</v>
      </c>
      <c r="G209">
        <v>0.33</v>
      </c>
      <c r="H209">
        <v>0.97799999999999998</v>
      </c>
      <c r="I209">
        <v>4</v>
      </c>
      <c r="J209">
        <v>1195.9000000000001</v>
      </c>
      <c r="K209">
        <v>7351.8</v>
      </c>
      <c r="L209">
        <v>42</v>
      </c>
      <c r="M209">
        <v>4313</v>
      </c>
      <c r="N209">
        <v>76</v>
      </c>
      <c r="O209">
        <v>466</v>
      </c>
      <c r="P209">
        <v>0.2</v>
      </c>
      <c r="Q209">
        <v>26</v>
      </c>
      <c r="R209" t="str">
        <f>IFERROR(VLOOKUP(D209,'data-money'!$Q:$U,4,FALSE),"")</f>
        <v/>
      </c>
      <c r="S209" t="str">
        <f>IFERROR(VLOOKUP(D209,'data-money'!$Q:$U,5,FALSE),"")</f>
        <v/>
      </c>
    </row>
    <row r="210" spans="1:19" x14ac:dyDescent="0.3">
      <c r="A210" t="s">
        <v>401</v>
      </c>
      <c r="B210" t="s">
        <v>402</v>
      </c>
      <c r="C210" t="s">
        <v>18</v>
      </c>
      <c r="E210">
        <v>1</v>
      </c>
      <c r="F210">
        <v>1.044</v>
      </c>
      <c r="G210">
        <v>0.44</v>
      </c>
      <c r="H210">
        <v>0.97699999999999998</v>
      </c>
      <c r="I210">
        <v>3</v>
      </c>
      <c r="J210">
        <v>3133.4</v>
      </c>
      <c r="K210">
        <v>10463.1</v>
      </c>
      <c r="L210">
        <v>62</v>
      </c>
      <c r="M210">
        <v>4271</v>
      </c>
      <c r="N210">
        <v>75</v>
      </c>
      <c r="O210">
        <v>471</v>
      </c>
      <c r="P210">
        <v>0.3</v>
      </c>
      <c r="Q210">
        <v>44.9</v>
      </c>
      <c r="R210" t="str">
        <f>IFERROR(VLOOKUP(D210,'data-money'!$Q:$U,4,FALSE),"")</f>
        <v/>
      </c>
      <c r="S210" t="str">
        <f>IFERROR(VLOOKUP(D210,'data-money'!$Q:$U,5,FALSE),"")</f>
        <v/>
      </c>
    </row>
    <row r="211" spans="1:19" x14ac:dyDescent="0.3">
      <c r="A211" t="s">
        <v>401</v>
      </c>
      <c r="B211" t="s">
        <v>403</v>
      </c>
      <c r="C211" t="s">
        <v>18</v>
      </c>
      <c r="E211">
        <v>0.5</v>
      </c>
      <c r="F211">
        <v>0.73799999999999999</v>
      </c>
      <c r="G211">
        <v>0.32200000000000001</v>
      </c>
      <c r="H211">
        <v>0.97699999999999998</v>
      </c>
      <c r="I211">
        <v>1</v>
      </c>
      <c r="J211">
        <v>871.6</v>
      </c>
      <c r="K211">
        <v>5728.9</v>
      </c>
      <c r="L211">
        <v>31</v>
      </c>
      <c r="M211">
        <v>4271</v>
      </c>
      <c r="N211">
        <v>75</v>
      </c>
      <c r="O211">
        <v>471</v>
      </c>
      <c r="P211">
        <v>0.1</v>
      </c>
      <c r="Q211">
        <v>11.1</v>
      </c>
      <c r="R211" t="str">
        <f>IFERROR(VLOOKUP(D211,'data-money'!$Q:$U,4,FALSE),"")</f>
        <v/>
      </c>
      <c r="S211" t="str">
        <f>IFERROR(VLOOKUP(D211,'data-money'!$Q:$U,5,FALSE),"")</f>
        <v/>
      </c>
    </row>
    <row r="212" spans="1:19" x14ac:dyDescent="0.3">
      <c r="A212" t="s">
        <v>404</v>
      </c>
      <c r="B212" t="s">
        <v>405</v>
      </c>
      <c r="C212" t="s">
        <v>18</v>
      </c>
      <c r="E212">
        <v>1</v>
      </c>
      <c r="F212">
        <v>0.83599999999999997</v>
      </c>
      <c r="G212">
        <v>0.32700000000000001</v>
      </c>
      <c r="H212">
        <v>0.97499999999999998</v>
      </c>
      <c r="I212">
        <v>4</v>
      </c>
      <c r="J212">
        <v>1114.5999999999999</v>
      </c>
      <c r="K212">
        <v>7028.8</v>
      </c>
      <c r="L212">
        <v>40</v>
      </c>
      <c r="M212">
        <v>4178</v>
      </c>
      <c r="N212">
        <v>73</v>
      </c>
      <c r="O212">
        <v>475</v>
      </c>
      <c r="P212">
        <v>0.5</v>
      </c>
      <c r="Q212">
        <v>26.7</v>
      </c>
      <c r="R212" t="str">
        <f>IFERROR(VLOOKUP(D212,'data-money'!$Q:$U,4,FALSE),"")</f>
        <v/>
      </c>
      <c r="S212" t="str">
        <f>IFERROR(VLOOKUP(D212,'data-money'!$Q:$U,5,FALSE),"")</f>
        <v/>
      </c>
    </row>
    <row r="213" spans="1:19" x14ac:dyDescent="0.3">
      <c r="A213" t="s">
        <v>406</v>
      </c>
      <c r="B213" t="s">
        <v>407</v>
      </c>
      <c r="C213" t="s">
        <v>18</v>
      </c>
      <c r="E213">
        <v>0.8</v>
      </c>
      <c r="F213">
        <v>0.79100000000000004</v>
      </c>
      <c r="G213">
        <v>0.33200000000000002</v>
      </c>
      <c r="H213">
        <v>0.97399999999999998</v>
      </c>
      <c r="I213">
        <v>2</v>
      </c>
      <c r="J213">
        <v>1052.7</v>
      </c>
      <c r="K213">
        <v>6381.4</v>
      </c>
      <c r="L213">
        <v>36</v>
      </c>
      <c r="M213">
        <v>4138</v>
      </c>
      <c r="N213">
        <v>72</v>
      </c>
      <c r="O213">
        <v>478</v>
      </c>
      <c r="P213">
        <v>0.2</v>
      </c>
      <c r="Q213">
        <v>20.5</v>
      </c>
      <c r="R213" t="str">
        <f>IFERROR(VLOOKUP(D213,'data-money'!$Q:$U,4,FALSE),"")</f>
        <v/>
      </c>
      <c r="S213" t="str">
        <f>IFERROR(VLOOKUP(D213,'data-money'!$Q:$U,5,FALSE),"")</f>
        <v/>
      </c>
    </row>
    <row r="214" spans="1:19" x14ac:dyDescent="0.3">
      <c r="A214" t="s">
        <v>408</v>
      </c>
      <c r="B214" t="s">
        <v>409</v>
      </c>
      <c r="C214" t="s">
        <v>18</v>
      </c>
      <c r="E214">
        <v>0.5</v>
      </c>
      <c r="F214">
        <v>1.2</v>
      </c>
      <c r="G214">
        <v>0.38500000000000001</v>
      </c>
      <c r="H214">
        <v>0.97399999999999998</v>
      </c>
      <c r="I214">
        <v>1</v>
      </c>
      <c r="J214">
        <v>3321.9</v>
      </c>
      <c r="K214">
        <v>14336.2</v>
      </c>
      <c r="L214">
        <v>87</v>
      </c>
      <c r="M214">
        <v>4102</v>
      </c>
      <c r="N214">
        <v>71</v>
      </c>
      <c r="O214">
        <v>479</v>
      </c>
      <c r="P214">
        <v>0.1</v>
      </c>
      <c r="Q214">
        <v>21.6</v>
      </c>
      <c r="R214" t="str">
        <f>IFERROR(VLOOKUP(D214,'data-money'!$Q:$U,4,FALSE),"")</f>
        <v/>
      </c>
      <c r="S214" t="str">
        <f>IFERROR(VLOOKUP(D214,'data-money'!$Q:$U,5,FALSE),"")</f>
        <v/>
      </c>
    </row>
    <row r="215" spans="1:19" x14ac:dyDescent="0.3">
      <c r="A215" t="s">
        <v>410</v>
      </c>
      <c r="B215" t="s">
        <v>411</v>
      </c>
      <c r="C215" t="s">
        <v>18</v>
      </c>
      <c r="E215">
        <v>1</v>
      </c>
      <c r="F215">
        <v>0.47599999999999998</v>
      </c>
      <c r="G215">
        <v>0.28399999999999997</v>
      </c>
      <c r="H215">
        <v>0.97199999999999998</v>
      </c>
      <c r="I215">
        <v>3</v>
      </c>
      <c r="J215">
        <v>280.8</v>
      </c>
      <c r="K215">
        <v>2670.3</v>
      </c>
      <c r="L215">
        <v>13</v>
      </c>
      <c r="M215">
        <v>4015</v>
      </c>
      <c r="N215">
        <v>70</v>
      </c>
      <c r="O215">
        <v>486</v>
      </c>
      <c r="P215">
        <v>0.6</v>
      </c>
      <c r="Q215">
        <v>13.1</v>
      </c>
      <c r="R215" t="str">
        <f>IFERROR(VLOOKUP(D215,'data-money'!$Q:$U,4,FALSE),"")</f>
        <v/>
      </c>
      <c r="S215" t="str">
        <f>IFERROR(VLOOKUP(D215,'data-money'!$Q:$U,5,FALSE),"")</f>
        <v/>
      </c>
    </row>
    <row r="216" spans="1:19" x14ac:dyDescent="0.3">
      <c r="A216" t="s">
        <v>412</v>
      </c>
      <c r="B216" t="s">
        <v>413</v>
      </c>
      <c r="C216" t="s">
        <v>18</v>
      </c>
      <c r="E216">
        <v>0.8</v>
      </c>
      <c r="F216">
        <v>0.9</v>
      </c>
      <c r="G216">
        <v>0.38200000000000001</v>
      </c>
      <c r="H216">
        <v>0.97099999999999997</v>
      </c>
      <c r="I216">
        <v>2</v>
      </c>
      <c r="J216">
        <v>1890.6</v>
      </c>
      <c r="K216">
        <v>8303</v>
      </c>
      <c r="L216">
        <v>47</v>
      </c>
      <c r="M216">
        <v>4002</v>
      </c>
      <c r="N216">
        <v>69</v>
      </c>
      <c r="O216">
        <v>489</v>
      </c>
      <c r="P216">
        <v>0.2</v>
      </c>
      <c r="Q216">
        <v>26.7</v>
      </c>
      <c r="R216" t="str">
        <f>IFERROR(VLOOKUP(D216,'data-money'!$Q:$U,4,FALSE),"")</f>
        <v/>
      </c>
      <c r="S216" t="str">
        <f>IFERROR(VLOOKUP(D216,'data-money'!$Q:$U,5,FALSE),"")</f>
        <v/>
      </c>
    </row>
    <row r="217" spans="1:19" x14ac:dyDescent="0.3">
      <c r="A217" t="s">
        <v>414</v>
      </c>
      <c r="B217" t="s">
        <v>415</v>
      </c>
      <c r="C217" t="s">
        <v>18</v>
      </c>
      <c r="E217">
        <v>1</v>
      </c>
      <c r="F217">
        <v>1.0069999999999999</v>
      </c>
      <c r="G217">
        <v>0.28000000000000003</v>
      </c>
      <c r="H217">
        <v>0.96899999999999997</v>
      </c>
      <c r="I217">
        <v>5</v>
      </c>
      <c r="J217">
        <v>1019.6</v>
      </c>
      <c r="K217">
        <v>10160.200000000001</v>
      </c>
      <c r="L217">
        <v>59</v>
      </c>
      <c r="M217">
        <v>3955</v>
      </c>
      <c r="N217">
        <v>68</v>
      </c>
      <c r="O217">
        <v>493</v>
      </c>
      <c r="P217">
        <v>0.1</v>
      </c>
      <c r="Q217">
        <v>27.3</v>
      </c>
      <c r="R217" t="str">
        <f>IFERROR(VLOOKUP(D217,'data-money'!$Q:$U,4,FALSE),"")</f>
        <v/>
      </c>
      <c r="S217" t="str">
        <f>IFERROR(VLOOKUP(D217,'data-money'!$Q:$U,5,FALSE),"")</f>
        <v/>
      </c>
    </row>
    <row r="218" spans="1:19" x14ac:dyDescent="0.3">
      <c r="A218" t="s">
        <v>416</v>
      </c>
      <c r="B218" t="s">
        <v>417</v>
      </c>
      <c r="C218" t="s">
        <v>18</v>
      </c>
      <c r="E218">
        <v>1</v>
      </c>
      <c r="F218">
        <v>0.69399999999999995</v>
      </c>
      <c r="G218">
        <v>0.40200000000000002</v>
      </c>
      <c r="H218">
        <v>0.95599999999999996</v>
      </c>
      <c r="I218">
        <v>7</v>
      </c>
      <c r="J218">
        <v>1277.8</v>
      </c>
      <c r="K218">
        <v>5067.5</v>
      </c>
      <c r="L218">
        <v>28</v>
      </c>
      <c r="M218">
        <v>3896</v>
      </c>
      <c r="N218">
        <v>67</v>
      </c>
      <c r="O218">
        <v>521</v>
      </c>
      <c r="P218">
        <v>0.2</v>
      </c>
      <c r="Q218">
        <v>26.7</v>
      </c>
      <c r="R218" t="str">
        <f>IFERROR(VLOOKUP(D218,'data-money'!$Q:$U,4,FALSE),"")</f>
        <v/>
      </c>
      <c r="S218" t="str">
        <f>IFERROR(VLOOKUP(D218,'data-money'!$Q:$U,5,FALSE),"")</f>
        <v/>
      </c>
    </row>
    <row r="219" spans="1:19" x14ac:dyDescent="0.3">
      <c r="A219" t="s">
        <v>418</v>
      </c>
      <c r="B219" t="s">
        <v>419</v>
      </c>
      <c r="C219" t="s">
        <v>18</v>
      </c>
      <c r="E219">
        <v>1</v>
      </c>
      <c r="F219">
        <v>0.80600000000000005</v>
      </c>
      <c r="G219">
        <v>0.32100000000000001</v>
      </c>
      <c r="H219">
        <v>0.93400000000000005</v>
      </c>
      <c r="I219">
        <v>4</v>
      </c>
      <c r="J219">
        <v>1062.2</v>
      </c>
      <c r="K219">
        <v>7028.8</v>
      </c>
      <c r="L219">
        <v>39</v>
      </c>
      <c r="M219">
        <v>4141</v>
      </c>
      <c r="N219">
        <v>69</v>
      </c>
      <c r="O219">
        <v>556</v>
      </c>
      <c r="P219">
        <v>0.2</v>
      </c>
      <c r="Q219">
        <v>24.2</v>
      </c>
      <c r="R219" t="str">
        <f>IFERROR(VLOOKUP(D219,'data-money'!$Q:$U,4,FALSE),"")</f>
        <v/>
      </c>
      <c r="S219" t="str">
        <f>IFERROR(VLOOKUP(D219,'data-money'!$Q:$U,5,FALSE),"")</f>
        <v/>
      </c>
    </row>
    <row r="220" spans="1:19" x14ac:dyDescent="0.3">
      <c r="A220" t="s">
        <v>420</v>
      </c>
      <c r="B220" t="s">
        <v>421</v>
      </c>
      <c r="C220" t="s">
        <v>18</v>
      </c>
      <c r="E220">
        <v>1</v>
      </c>
      <c r="F220">
        <v>1.1619999999999999</v>
      </c>
      <c r="G220">
        <v>0.35099999999999998</v>
      </c>
      <c r="H220">
        <v>0.93400000000000005</v>
      </c>
      <c r="I220">
        <v>3</v>
      </c>
      <c r="J220">
        <v>2531.9</v>
      </c>
      <c r="K220">
        <v>13453.8</v>
      </c>
      <c r="L220">
        <v>81</v>
      </c>
      <c r="M220">
        <v>4141</v>
      </c>
      <c r="N220">
        <v>69</v>
      </c>
      <c r="O220">
        <v>556</v>
      </c>
      <c r="P220">
        <v>0.1</v>
      </c>
      <c r="Q220">
        <v>37.5</v>
      </c>
      <c r="R220" t="str">
        <f>IFERROR(VLOOKUP(D220,'data-money'!$Q:$U,4,FALSE),"")</f>
        <v/>
      </c>
      <c r="S220" t="str">
        <f>IFERROR(VLOOKUP(D220,'data-money'!$Q:$U,5,FALSE),"")</f>
        <v/>
      </c>
    </row>
    <row r="221" spans="1:19" x14ac:dyDescent="0.3">
      <c r="A221" t="s">
        <v>422</v>
      </c>
      <c r="B221" t="s">
        <v>423</v>
      </c>
      <c r="C221" t="s">
        <v>18</v>
      </c>
      <c r="E221">
        <v>0.8</v>
      </c>
      <c r="F221">
        <v>1.2</v>
      </c>
      <c r="G221">
        <v>0.35199999999999998</v>
      </c>
      <c r="H221">
        <v>0.92300000000000004</v>
      </c>
      <c r="I221">
        <v>2</v>
      </c>
      <c r="J221">
        <v>3828</v>
      </c>
      <c r="K221">
        <v>20128.900000000001</v>
      </c>
      <c r="L221">
        <v>130</v>
      </c>
      <c r="M221">
        <v>4373</v>
      </c>
      <c r="N221">
        <v>73</v>
      </c>
      <c r="O221">
        <v>568</v>
      </c>
      <c r="P221">
        <v>0</v>
      </c>
      <c r="Q221">
        <v>30.9</v>
      </c>
      <c r="R221" t="str">
        <f>IFERROR(VLOOKUP(D221,'data-money'!$Q:$U,4,FALSE),"")</f>
        <v/>
      </c>
      <c r="S221" t="str">
        <f>IFERROR(VLOOKUP(D221,'data-money'!$Q:$U,5,FALSE),"")</f>
        <v/>
      </c>
    </row>
    <row r="222" spans="1:19" x14ac:dyDescent="0.3">
      <c r="A222" t="s">
        <v>424</v>
      </c>
      <c r="B222" t="s">
        <v>425</v>
      </c>
      <c r="C222" t="s">
        <v>18</v>
      </c>
      <c r="E222">
        <v>1</v>
      </c>
      <c r="F222">
        <v>1.1279999999999999</v>
      </c>
      <c r="G222">
        <v>0.46500000000000002</v>
      </c>
      <c r="H222">
        <v>0.92200000000000004</v>
      </c>
      <c r="I222">
        <v>5</v>
      </c>
      <c r="J222">
        <v>4158.8999999999996</v>
      </c>
      <c r="K222">
        <v>12563.6</v>
      </c>
      <c r="L222">
        <v>75</v>
      </c>
      <c r="M222">
        <v>4243</v>
      </c>
      <c r="N222">
        <v>72</v>
      </c>
      <c r="O222">
        <v>570</v>
      </c>
      <c r="P222">
        <v>0.1</v>
      </c>
      <c r="Q222">
        <v>48.4</v>
      </c>
      <c r="R222" t="str">
        <f>IFERROR(VLOOKUP(D222,'data-money'!$Q:$U,4,FALSE),"")</f>
        <v/>
      </c>
      <c r="S222" t="str">
        <f>IFERROR(VLOOKUP(D222,'data-money'!$Q:$U,5,FALSE),"")</f>
        <v/>
      </c>
    </row>
    <row r="223" spans="1:19" x14ac:dyDescent="0.3">
      <c r="A223" t="s">
        <v>426</v>
      </c>
      <c r="B223" t="s">
        <v>427</v>
      </c>
      <c r="C223" t="s">
        <v>18</v>
      </c>
      <c r="E223">
        <v>1</v>
      </c>
      <c r="F223">
        <v>0.92300000000000004</v>
      </c>
      <c r="G223">
        <v>0.47199999999999998</v>
      </c>
      <c r="H223">
        <v>0.91400000000000003</v>
      </c>
      <c r="I223">
        <v>3</v>
      </c>
      <c r="J223">
        <v>2931</v>
      </c>
      <c r="K223">
        <v>8616.1</v>
      </c>
      <c r="L223">
        <v>50</v>
      </c>
      <c r="M223">
        <v>4168</v>
      </c>
      <c r="N223">
        <v>71</v>
      </c>
      <c r="O223">
        <v>578</v>
      </c>
      <c r="P223">
        <v>0.1</v>
      </c>
      <c r="Q223">
        <v>38.6</v>
      </c>
      <c r="R223" t="str">
        <f>IFERROR(VLOOKUP(D223,'data-money'!$Q:$U,4,FALSE),"")</f>
        <v/>
      </c>
      <c r="S223" t="str">
        <f>IFERROR(VLOOKUP(D223,'data-money'!$Q:$U,5,FALSE),"")</f>
        <v/>
      </c>
    </row>
    <row r="224" spans="1:19" x14ac:dyDescent="0.3">
      <c r="A224" t="s">
        <v>428</v>
      </c>
      <c r="B224" t="s">
        <v>429</v>
      </c>
      <c r="C224" t="s">
        <v>18</v>
      </c>
      <c r="E224">
        <v>0.8</v>
      </c>
      <c r="F224">
        <v>0.77300000000000002</v>
      </c>
      <c r="G224">
        <v>0.32200000000000001</v>
      </c>
      <c r="H224">
        <v>0.88500000000000001</v>
      </c>
      <c r="I224">
        <v>2</v>
      </c>
      <c r="J224">
        <v>1019.2</v>
      </c>
      <c r="K224">
        <v>6705.7</v>
      </c>
      <c r="L224">
        <v>37</v>
      </c>
      <c r="M224">
        <v>4641</v>
      </c>
      <c r="N224">
        <v>75</v>
      </c>
      <c r="O224">
        <v>604</v>
      </c>
      <c r="P224">
        <v>0.1</v>
      </c>
      <c r="Q224">
        <v>17</v>
      </c>
      <c r="R224" t="str">
        <f>IFERROR(VLOOKUP(D224,'data-money'!$Q:$U,4,FALSE),"")</f>
        <v/>
      </c>
      <c r="S224" t="str">
        <f>IFERROR(VLOOKUP(D224,'data-money'!$Q:$U,5,FALSE),"")</f>
        <v/>
      </c>
    </row>
    <row r="225" spans="1:19" x14ac:dyDescent="0.3">
      <c r="A225" t="s">
        <v>430</v>
      </c>
      <c r="B225" t="s">
        <v>431</v>
      </c>
      <c r="C225" t="s">
        <v>18</v>
      </c>
      <c r="E225">
        <v>0.4</v>
      </c>
      <c r="F225">
        <v>0</v>
      </c>
      <c r="G225">
        <v>0.5</v>
      </c>
      <c r="H225">
        <v>0</v>
      </c>
      <c r="J225">
        <v>1</v>
      </c>
      <c r="K225">
        <v>0.9</v>
      </c>
      <c r="M225">
        <v>4647</v>
      </c>
      <c r="N225">
        <v>75</v>
      </c>
      <c r="O225">
        <v>615</v>
      </c>
      <c r="R225" t="str">
        <f>IFERROR(VLOOKUP(D225,'data-money'!$Q:$U,4,FALSE),"")</f>
        <v/>
      </c>
      <c r="S225" t="str">
        <f>IFERROR(VLOOKUP(D225,'data-money'!$Q:$U,5,FALSE),"")</f>
        <v/>
      </c>
    </row>
    <row r="226" spans="1:19" x14ac:dyDescent="0.3">
      <c r="A226" t="s">
        <v>432</v>
      </c>
      <c r="B226" t="s">
        <v>433</v>
      </c>
      <c r="C226" t="s">
        <v>18</v>
      </c>
      <c r="E226">
        <v>1</v>
      </c>
      <c r="F226">
        <v>0.95099999999999996</v>
      </c>
      <c r="G226">
        <v>0.32300000000000001</v>
      </c>
      <c r="H226">
        <v>0.87</v>
      </c>
      <c r="I226">
        <v>3</v>
      </c>
      <c r="J226">
        <v>1470.3</v>
      </c>
      <c r="K226">
        <v>9543.7000000000007</v>
      </c>
      <c r="L226">
        <v>56</v>
      </c>
      <c r="M226">
        <v>4647</v>
      </c>
      <c r="N226">
        <v>75</v>
      </c>
      <c r="O226">
        <v>615</v>
      </c>
      <c r="P226">
        <v>0.1</v>
      </c>
      <c r="Q226">
        <v>26.7</v>
      </c>
      <c r="R226" t="str">
        <f>IFERROR(VLOOKUP(D226,'data-money'!$Q:$U,4,FALSE),"")</f>
        <v/>
      </c>
      <c r="S226" t="str">
        <f>IFERROR(VLOOKUP(D226,'data-money'!$Q:$U,5,FALSE),"")</f>
        <v/>
      </c>
    </row>
    <row r="227" spans="1:19" x14ac:dyDescent="0.3">
      <c r="A227" t="s">
        <v>434</v>
      </c>
      <c r="B227" t="s">
        <v>435</v>
      </c>
      <c r="C227" t="s">
        <v>18</v>
      </c>
      <c r="E227">
        <v>1</v>
      </c>
      <c r="F227">
        <v>0.82299999999999995</v>
      </c>
      <c r="G227">
        <v>0.252</v>
      </c>
      <c r="H227">
        <v>0.86499999999999999</v>
      </c>
      <c r="I227">
        <v>3</v>
      </c>
      <c r="J227">
        <v>475.8</v>
      </c>
      <c r="K227">
        <v>7347.5</v>
      </c>
      <c r="L227">
        <v>42</v>
      </c>
      <c r="M227">
        <v>4591</v>
      </c>
      <c r="N227">
        <v>74</v>
      </c>
      <c r="O227">
        <v>618</v>
      </c>
      <c r="P227">
        <v>0.2</v>
      </c>
      <c r="Q227">
        <v>17.899999999999999</v>
      </c>
      <c r="R227" t="str">
        <f>IFERROR(VLOOKUP(D227,'data-money'!$Q:$U,4,FALSE),"")</f>
        <v/>
      </c>
      <c r="S227" t="str">
        <f>IFERROR(VLOOKUP(D227,'data-money'!$Q:$U,5,FALSE),"")</f>
        <v/>
      </c>
    </row>
    <row r="228" spans="1:19" x14ac:dyDescent="0.3">
      <c r="A228" t="s">
        <v>436</v>
      </c>
      <c r="B228" t="s">
        <v>437</v>
      </c>
      <c r="C228" t="s">
        <v>18</v>
      </c>
      <c r="E228">
        <v>0.4</v>
      </c>
      <c r="F228">
        <v>0</v>
      </c>
      <c r="G228">
        <v>0.5</v>
      </c>
      <c r="H228">
        <v>0</v>
      </c>
      <c r="J228">
        <v>1</v>
      </c>
      <c r="K228">
        <v>0.9</v>
      </c>
      <c r="M228">
        <v>4627</v>
      </c>
      <c r="N228">
        <v>74</v>
      </c>
      <c r="O228">
        <v>625</v>
      </c>
      <c r="R228" t="str">
        <f>IFERROR(VLOOKUP(D228,'data-money'!$Q:$U,4,FALSE),"")</f>
        <v/>
      </c>
      <c r="S228" t="str">
        <f>IFERROR(VLOOKUP(D228,'data-money'!$Q:$U,5,FALSE),"")</f>
        <v/>
      </c>
    </row>
    <row r="229" spans="1:19" x14ac:dyDescent="0.3">
      <c r="A229" t="s">
        <v>436</v>
      </c>
      <c r="B229" t="s">
        <v>438</v>
      </c>
      <c r="C229" t="s">
        <v>18</v>
      </c>
      <c r="E229">
        <v>0.8</v>
      </c>
      <c r="F229">
        <v>0.70399999999999996</v>
      </c>
      <c r="G229">
        <v>0.29799999999999999</v>
      </c>
      <c r="H229">
        <v>0.85499999999999998</v>
      </c>
      <c r="I229">
        <v>2</v>
      </c>
      <c r="J229">
        <v>702.2</v>
      </c>
      <c r="K229">
        <v>5724.6</v>
      </c>
      <c r="L229">
        <v>31</v>
      </c>
      <c r="M229">
        <v>4627</v>
      </c>
      <c r="N229">
        <v>74</v>
      </c>
      <c r="O229">
        <v>625</v>
      </c>
      <c r="P229">
        <v>0.2</v>
      </c>
      <c r="Q229">
        <v>14.3</v>
      </c>
      <c r="R229" t="str">
        <f>IFERROR(VLOOKUP(D229,'data-money'!$Q:$U,4,FALSE),"")</f>
        <v/>
      </c>
      <c r="S229" t="str">
        <f>IFERROR(VLOOKUP(D229,'data-money'!$Q:$U,5,FALSE),"")</f>
        <v/>
      </c>
    </row>
    <row r="230" spans="1:19" x14ac:dyDescent="0.3">
      <c r="A230" t="s">
        <v>439</v>
      </c>
      <c r="B230" t="s">
        <v>440</v>
      </c>
      <c r="C230" t="s">
        <v>18</v>
      </c>
      <c r="E230">
        <v>1</v>
      </c>
      <c r="F230">
        <v>1.2</v>
      </c>
      <c r="G230">
        <v>0.59699999999999998</v>
      </c>
      <c r="H230">
        <v>0.83499999999999996</v>
      </c>
      <c r="I230">
        <v>3</v>
      </c>
      <c r="J230">
        <v>7951.5</v>
      </c>
      <c r="K230">
        <v>16024.9</v>
      </c>
      <c r="L230">
        <v>100</v>
      </c>
      <c r="M230">
        <v>4704</v>
      </c>
      <c r="N230">
        <v>75</v>
      </c>
      <c r="O230">
        <v>637</v>
      </c>
      <c r="P230">
        <v>0.1</v>
      </c>
      <c r="Q230">
        <v>55.1</v>
      </c>
      <c r="R230" t="str">
        <f>IFERROR(VLOOKUP(D230,'data-money'!$Q:$U,4,FALSE),"")</f>
        <v/>
      </c>
      <c r="S230" t="str">
        <f>IFERROR(VLOOKUP(D230,'data-money'!$Q:$U,5,FALSE),"")</f>
        <v/>
      </c>
    </row>
    <row r="231" spans="1:19" x14ac:dyDescent="0.3">
      <c r="A231" t="s">
        <v>441</v>
      </c>
      <c r="B231" t="s">
        <v>442</v>
      </c>
      <c r="C231" t="s">
        <v>18</v>
      </c>
      <c r="E231">
        <v>1</v>
      </c>
      <c r="F231">
        <v>1.2</v>
      </c>
      <c r="G231">
        <v>0.29699999999999999</v>
      </c>
      <c r="H231">
        <v>0.80500000000000005</v>
      </c>
      <c r="I231">
        <v>3</v>
      </c>
      <c r="J231">
        <v>2440.3000000000002</v>
      </c>
      <c r="K231">
        <v>20048.7</v>
      </c>
      <c r="L231">
        <v>129</v>
      </c>
      <c r="M231">
        <v>4819</v>
      </c>
      <c r="N231">
        <v>78</v>
      </c>
      <c r="O231">
        <v>653</v>
      </c>
      <c r="P231">
        <v>0.1</v>
      </c>
      <c r="Q231">
        <v>28.4</v>
      </c>
      <c r="R231" t="str">
        <f>IFERROR(VLOOKUP(D231,'data-money'!$Q:$U,4,FALSE),"")</f>
        <v/>
      </c>
      <c r="S231" t="str">
        <f>IFERROR(VLOOKUP(D231,'data-money'!$Q:$U,5,FALSE),"")</f>
        <v/>
      </c>
    </row>
    <row r="232" spans="1:19" x14ac:dyDescent="0.3">
      <c r="A232" t="s">
        <v>443</v>
      </c>
      <c r="B232" t="s">
        <v>444</v>
      </c>
      <c r="C232" t="s">
        <v>18</v>
      </c>
      <c r="E232">
        <v>0.8</v>
      </c>
      <c r="F232">
        <v>0.77500000000000002</v>
      </c>
      <c r="G232">
        <v>0.32900000000000001</v>
      </c>
      <c r="H232">
        <v>0.79100000000000004</v>
      </c>
      <c r="I232">
        <v>2</v>
      </c>
      <c r="J232">
        <v>1074.3</v>
      </c>
      <c r="K232">
        <v>6665.5</v>
      </c>
      <c r="L232">
        <v>37</v>
      </c>
      <c r="M232">
        <v>4802</v>
      </c>
      <c r="N232">
        <v>78</v>
      </c>
      <c r="O232">
        <v>660</v>
      </c>
      <c r="P232">
        <v>0.1</v>
      </c>
      <c r="Q232">
        <v>14.9</v>
      </c>
      <c r="R232" t="str">
        <f>IFERROR(VLOOKUP(D232,'data-money'!$Q:$U,4,FALSE),"")</f>
        <v/>
      </c>
      <c r="S232" t="str">
        <f>IFERROR(VLOOKUP(D232,'data-money'!$Q:$U,5,FALSE),"")</f>
        <v/>
      </c>
    </row>
    <row r="233" spans="1:19" x14ac:dyDescent="0.3">
      <c r="A233" t="s">
        <v>445</v>
      </c>
      <c r="B233" t="s">
        <v>446</v>
      </c>
      <c r="C233" t="s">
        <v>18</v>
      </c>
      <c r="E233">
        <v>0.5</v>
      </c>
      <c r="F233">
        <v>0.77300000000000002</v>
      </c>
      <c r="G233">
        <v>0.48099999999999998</v>
      </c>
      <c r="H233">
        <v>0.77500000000000002</v>
      </c>
      <c r="I233">
        <v>1</v>
      </c>
      <c r="J233">
        <v>2338.4</v>
      </c>
      <c r="K233">
        <v>6665.5</v>
      </c>
      <c r="L233">
        <v>37</v>
      </c>
      <c r="M233">
        <v>4765</v>
      </c>
      <c r="N233">
        <v>77</v>
      </c>
      <c r="O233">
        <v>667</v>
      </c>
      <c r="P233">
        <v>0.3</v>
      </c>
      <c r="Q233">
        <v>10</v>
      </c>
      <c r="R233" t="str">
        <f>IFERROR(VLOOKUP(D233,'data-money'!$Q:$U,4,FALSE),"")</f>
        <v/>
      </c>
      <c r="S233" t="str">
        <f>IFERROR(VLOOKUP(D233,'data-money'!$Q:$U,5,FALSE),"")</f>
        <v/>
      </c>
    </row>
    <row r="234" spans="1:19" x14ac:dyDescent="0.3">
      <c r="A234" t="s">
        <v>447</v>
      </c>
      <c r="B234" t="s">
        <v>448</v>
      </c>
      <c r="C234" t="s">
        <v>18</v>
      </c>
      <c r="E234">
        <v>1</v>
      </c>
      <c r="F234">
        <v>1.141</v>
      </c>
      <c r="G234">
        <v>0.56200000000000006</v>
      </c>
      <c r="H234">
        <v>0.77300000000000002</v>
      </c>
      <c r="I234">
        <v>4</v>
      </c>
      <c r="J234">
        <v>6056.7</v>
      </c>
      <c r="K234">
        <v>13402.1</v>
      </c>
      <c r="L234">
        <v>81</v>
      </c>
      <c r="M234">
        <v>4728</v>
      </c>
      <c r="N234">
        <v>76</v>
      </c>
      <c r="O234">
        <v>668</v>
      </c>
      <c r="P234">
        <v>0.1</v>
      </c>
      <c r="Q234">
        <v>47.7</v>
      </c>
      <c r="R234" t="str">
        <f>IFERROR(VLOOKUP(D234,'data-money'!$Q:$U,4,FALSE),"")</f>
        <v/>
      </c>
      <c r="S234" t="str">
        <f>IFERROR(VLOOKUP(D234,'data-money'!$Q:$U,5,FALSE),"")</f>
        <v/>
      </c>
    </row>
    <row r="235" spans="1:19" x14ac:dyDescent="0.3">
      <c r="A235" t="s">
        <v>449</v>
      </c>
      <c r="B235" t="s">
        <v>450</v>
      </c>
      <c r="C235" t="s">
        <v>18</v>
      </c>
      <c r="E235">
        <v>0.8</v>
      </c>
      <c r="F235">
        <v>0.51100000000000001</v>
      </c>
      <c r="G235">
        <v>0.317</v>
      </c>
      <c r="H235">
        <v>0.76200000000000001</v>
      </c>
      <c r="I235">
        <v>2</v>
      </c>
      <c r="J235">
        <v>437.5</v>
      </c>
      <c r="K235">
        <v>3002</v>
      </c>
      <c r="L235">
        <v>16</v>
      </c>
      <c r="M235">
        <v>4779</v>
      </c>
      <c r="N235">
        <v>78</v>
      </c>
      <c r="O235">
        <v>673</v>
      </c>
      <c r="P235">
        <v>0.3</v>
      </c>
      <c r="Q235">
        <v>9.9</v>
      </c>
      <c r="R235" t="str">
        <f>IFERROR(VLOOKUP(D235,'data-money'!$Q:$U,4,FALSE),"")</f>
        <v/>
      </c>
      <c r="S235" t="str">
        <f>IFERROR(VLOOKUP(D235,'data-money'!$Q:$U,5,FALSE),"")</f>
        <v/>
      </c>
    </row>
    <row r="236" spans="1:19" x14ac:dyDescent="0.3">
      <c r="A236" t="s">
        <v>449</v>
      </c>
      <c r="B236" t="s">
        <v>451</v>
      </c>
      <c r="C236" t="s">
        <v>18</v>
      </c>
      <c r="E236">
        <v>1</v>
      </c>
      <c r="F236">
        <v>1.2</v>
      </c>
      <c r="G236">
        <v>0.307</v>
      </c>
      <c r="H236">
        <v>0.76200000000000001</v>
      </c>
      <c r="I236">
        <v>5</v>
      </c>
      <c r="J236">
        <v>2166.6</v>
      </c>
      <c r="K236">
        <v>16267.4</v>
      </c>
      <c r="L236">
        <v>102</v>
      </c>
      <c r="M236">
        <v>4779</v>
      </c>
      <c r="N236">
        <v>78</v>
      </c>
      <c r="O236">
        <v>673</v>
      </c>
      <c r="P236">
        <v>0.1</v>
      </c>
      <c r="Q236">
        <v>27.4</v>
      </c>
      <c r="R236" t="str">
        <f>IFERROR(VLOOKUP(D236,'data-money'!$Q:$U,4,FALSE),"")</f>
        <v/>
      </c>
      <c r="S236" t="str">
        <f>IFERROR(VLOOKUP(D236,'data-money'!$Q:$U,5,FALSE),"")</f>
        <v/>
      </c>
    </row>
    <row r="237" spans="1:19" x14ac:dyDescent="0.3">
      <c r="A237" t="s">
        <v>452</v>
      </c>
      <c r="B237" t="s">
        <v>453</v>
      </c>
      <c r="C237" t="s">
        <v>18</v>
      </c>
      <c r="E237">
        <v>1</v>
      </c>
      <c r="F237">
        <v>0.79700000000000004</v>
      </c>
      <c r="G237">
        <v>0.36799999999999999</v>
      </c>
      <c r="H237">
        <v>0.75800000000000001</v>
      </c>
      <c r="I237">
        <v>5</v>
      </c>
      <c r="J237">
        <v>1466.8</v>
      </c>
      <c r="K237">
        <v>6988.3</v>
      </c>
      <c r="L237">
        <v>39</v>
      </c>
      <c r="M237">
        <v>4661</v>
      </c>
      <c r="N237">
        <v>76</v>
      </c>
      <c r="O237">
        <v>675</v>
      </c>
      <c r="P237">
        <v>0.4</v>
      </c>
      <c r="Q237">
        <v>22.2</v>
      </c>
      <c r="R237" t="str">
        <f>IFERROR(VLOOKUP(D237,'data-money'!$Q:$U,4,FALSE),"")</f>
        <v/>
      </c>
      <c r="S237" t="str">
        <f>IFERROR(VLOOKUP(D237,'data-money'!$Q:$U,5,FALSE),"")</f>
        <v/>
      </c>
    </row>
    <row r="238" spans="1:19" x14ac:dyDescent="0.3">
      <c r="A238" t="s">
        <v>454</v>
      </c>
      <c r="B238" t="s">
        <v>455</v>
      </c>
      <c r="C238" t="s">
        <v>18</v>
      </c>
      <c r="E238">
        <v>1</v>
      </c>
      <c r="F238">
        <v>0.879</v>
      </c>
      <c r="G238">
        <v>0.45200000000000001</v>
      </c>
      <c r="H238">
        <v>0.72599999999999998</v>
      </c>
      <c r="I238">
        <v>4</v>
      </c>
      <c r="J238">
        <v>2600.5</v>
      </c>
      <c r="K238">
        <v>8262.5</v>
      </c>
      <c r="L238">
        <v>47</v>
      </c>
      <c r="M238">
        <v>4867</v>
      </c>
      <c r="N238">
        <v>80</v>
      </c>
      <c r="O238">
        <v>688</v>
      </c>
      <c r="P238">
        <v>0.1</v>
      </c>
      <c r="Q238">
        <v>27.9</v>
      </c>
      <c r="R238" t="str">
        <f>IFERROR(VLOOKUP(D238,'data-money'!$Q:$U,4,FALSE),"")</f>
        <v/>
      </c>
      <c r="S238" t="str">
        <f>IFERROR(VLOOKUP(D238,'data-money'!$Q:$U,5,FALSE),"")</f>
        <v/>
      </c>
    </row>
    <row r="239" spans="1:19" x14ac:dyDescent="0.3">
      <c r="A239" t="s">
        <v>456</v>
      </c>
      <c r="B239" t="s">
        <v>457</v>
      </c>
      <c r="C239" t="s">
        <v>18</v>
      </c>
      <c r="E239">
        <v>0.4</v>
      </c>
      <c r="F239">
        <v>0</v>
      </c>
      <c r="G239">
        <v>0.5</v>
      </c>
      <c r="H239">
        <v>0</v>
      </c>
      <c r="J239">
        <v>1</v>
      </c>
      <c r="K239">
        <v>0.7</v>
      </c>
      <c r="M239">
        <v>4879</v>
      </c>
      <c r="N239">
        <v>80</v>
      </c>
      <c r="O239">
        <v>695</v>
      </c>
      <c r="R239" t="str">
        <f>IFERROR(VLOOKUP(D239,'data-money'!$Q:$U,4,FALSE),"")</f>
        <v/>
      </c>
      <c r="S239" t="str">
        <f>IFERROR(VLOOKUP(D239,'data-money'!$Q:$U,5,FALSE),"")</f>
        <v/>
      </c>
    </row>
    <row r="240" spans="1:19" x14ac:dyDescent="0.3">
      <c r="A240" t="s">
        <v>458</v>
      </c>
      <c r="B240" t="s">
        <v>459</v>
      </c>
      <c r="C240" t="s">
        <v>18</v>
      </c>
      <c r="E240">
        <v>1</v>
      </c>
      <c r="F240">
        <v>0.69</v>
      </c>
      <c r="G240">
        <v>0.34399999999999997</v>
      </c>
      <c r="H240">
        <v>0.70799999999999996</v>
      </c>
      <c r="I240">
        <v>3</v>
      </c>
      <c r="J240">
        <v>967.1</v>
      </c>
      <c r="K240">
        <v>5358.1</v>
      </c>
      <c r="L240">
        <v>29</v>
      </c>
      <c r="M240">
        <v>4879</v>
      </c>
      <c r="N240">
        <v>80</v>
      </c>
      <c r="O240">
        <v>695</v>
      </c>
      <c r="P240">
        <v>0.2</v>
      </c>
      <c r="Q240">
        <v>16</v>
      </c>
      <c r="R240" t="str">
        <f>IFERROR(VLOOKUP(D240,'data-money'!$Q:$U,4,FALSE),"")</f>
        <v/>
      </c>
      <c r="S240" t="str">
        <f>IFERROR(VLOOKUP(D240,'data-money'!$Q:$U,5,FALSE),"")</f>
        <v/>
      </c>
    </row>
    <row r="241" spans="1:19" x14ac:dyDescent="0.3">
      <c r="A241" t="s">
        <v>460</v>
      </c>
      <c r="B241" t="s">
        <v>461</v>
      </c>
      <c r="C241" t="s">
        <v>18</v>
      </c>
      <c r="E241">
        <v>1</v>
      </c>
      <c r="F241">
        <v>0.90700000000000003</v>
      </c>
      <c r="G241">
        <v>0.30199999999999999</v>
      </c>
      <c r="H241">
        <v>0.65600000000000003</v>
      </c>
      <c r="I241">
        <v>3</v>
      </c>
      <c r="J241">
        <v>1095.9000000000001</v>
      </c>
      <c r="K241">
        <v>8571.4</v>
      </c>
      <c r="L241">
        <v>50</v>
      </c>
      <c r="M241">
        <v>4981</v>
      </c>
      <c r="N241">
        <v>82</v>
      </c>
      <c r="O241">
        <v>714</v>
      </c>
      <c r="P241">
        <v>0.1</v>
      </c>
      <c r="Q241">
        <v>18</v>
      </c>
      <c r="R241" t="str">
        <f>IFERROR(VLOOKUP(D241,'data-money'!$Q:$U,4,FALSE),"")</f>
        <v/>
      </c>
      <c r="S241" t="str">
        <f>IFERROR(VLOOKUP(D241,'data-money'!$Q:$U,5,FALSE),"")</f>
        <v/>
      </c>
    </row>
    <row r="242" spans="1:19" x14ac:dyDescent="0.3">
      <c r="A242" t="s">
        <v>460</v>
      </c>
      <c r="B242" t="s">
        <v>462</v>
      </c>
      <c r="C242" t="s">
        <v>18</v>
      </c>
      <c r="E242">
        <v>1</v>
      </c>
      <c r="F242">
        <v>1.0660000000000001</v>
      </c>
      <c r="G242">
        <v>0.34499999999999997</v>
      </c>
      <c r="H242">
        <v>0.65600000000000003</v>
      </c>
      <c r="I242">
        <v>3</v>
      </c>
      <c r="J242">
        <v>2103.1999999999998</v>
      </c>
      <c r="K242">
        <v>11608.8</v>
      </c>
      <c r="L242">
        <v>69</v>
      </c>
      <c r="M242">
        <v>4981</v>
      </c>
      <c r="N242">
        <v>82</v>
      </c>
      <c r="O242">
        <v>714</v>
      </c>
      <c r="P242">
        <v>0.1</v>
      </c>
      <c r="Q242">
        <v>24.1</v>
      </c>
      <c r="R242" t="str">
        <f>IFERROR(VLOOKUP(D242,'data-money'!$Q:$U,4,FALSE),"")</f>
        <v/>
      </c>
      <c r="S242" t="str">
        <f>IFERROR(VLOOKUP(D242,'data-money'!$Q:$U,5,FALSE),"")</f>
        <v/>
      </c>
    </row>
    <row r="243" spans="1:19" x14ac:dyDescent="0.3">
      <c r="A243" t="s">
        <v>463</v>
      </c>
      <c r="B243" t="s">
        <v>464</v>
      </c>
      <c r="C243" t="s">
        <v>18</v>
      </c>
      <c r="E243">
        <v>0.8</v>
      </c>
      <c r="F243">
        <v>0.72899999999999998</v>
      </c>
      <c r="G243">
        <v>0.61499999999999999</v>
      </c>
      <c r="H243">
        <v>0.65</v>
      </c>
      <c r="I243">
        <v>2</v>
      </c>
      <c r="J243">
        <v>2953.3</v>
      </c>
      <c r="K243">
        <v>5688.5</v>
      </c>
      <c r="L243">
        <v>32</v>
      </c>
      <c r="M243">
        <v>4882</v>
      </c>
      <c r="N243">
        <v>81</v>
      </c>
      <c r="O243">
        <v>716</v>
      </c>
      <c r="P243">
        <v>0.1</v>
      </c>
      <c r="Q243">
        <v>22.1</v>
      </c>
      <c r="R243" t="str">
        <f>IFERROR(VLOOKUP(D243,'data-money'!$Q:$U,4,FALSE),"")</f>
        <v/>
      </c>
      <c r="S243" t="str">
        <f>IFERROR(VLOOKUP(D243,'data-money'!$Q:$U,5,FALSE),"")</f>
        <v/>
      </c>
    </row>
    <row r="244" spans="1:19" x14ac:dyDescent="0.3">
      <c r="A244" t="s">
        <v>465</v>
      </c>
      <c r="B244" t="s">
        <v>466</v>
      </c>
      <c r="C244" t="s">
        <v>18</v>
      </c>
      <c r="E244">
        <v>1</v>
      </c>
      <c r="F244">
        <v>1.2</v>
      </c>
      <c r="G244">
        <v>0.58899999999999997</v>
      </c>
      <c r="H244">
        <v>0.65</v>
      </c>
      <c r="I244">
        <v>4</v>
      </c>
      <c r="J244">
        <v>6940.6</v>
      </c>
      <c r="K244">
        <v>14255.8</v>
      </c>
      <c r="L244">
        <v>88</v>
      </c>
      <c r="M244">
        <v>4882</v>
      </c>
      <c r="N244">
        <v>81</v>
      </c>
      <c r="O244">
        <v>716</v>
      </c>
      <c r="P244">
        <v>0.1</v>
      </c>
      <c r="Q244">
        <v>44.2</v>
      </c>
      <c r="R244" t="str">
        <f>IFERROR(VLOOKUP(D244,'data-money'!$Q:$U,4,FALSE),"")</f>
        <v/>
      </c>
      <c r="S244" t="str">
        <f>IFERROR(VLOOKUP(D244,'data-money'!$Q:$U,5,FALSE),"")</f>
        <v/>
      </c>
    </row>
    <row r="245" spans="1:19" x14ac:dyDescent="0.3">
      <c r="A245" t="s">
        <v>467</v>
      </c>
      <c r="B245" t="s">
        <v>468</v>
      </c>
      <c r="C245" t="s">
        <v>18</v>
      </c>
      <c r="E245">
        <v>1</v>
      </c>
      <c r="F245">
        <v>1.2</v>
      </c>
      <c r="G245">
        <v>0.63300000000000001</v>
      </c>
      <c r="H245">
        <v>0.64700000000000002</v>
      </c>
      <c r="I245">
        <v>5</v>
      </c>
      <c r="J245">
        <v>8783</v>
      </c>
      <c r="K245">
        <v>16229.8</v>
      </c>
      <c r="L245">
        <v>102</v>
      </c>
      <c r="M245">
        <v>4762</v>
      </c>
      <c r="N245">
        <v>79</v>
      </c>
      <c r="O245">
        <v>717</v>
      </c>
      <c r="P245">
        <v>0.1</v>
      </c>
      <c r="Q245">
        <v>44.5</v>
      </c>
      <c r="R245" t="str">
        <f>IFERROR(VLOOKUP(D245,'data-money'!$Q:$U,4,FALSE),"")</f>
        <v/>
      </c>
      <c r="S245" t="str">
        <f>IFERROR(VLOOKUP(D245,'data-money'!$Q:$U,5,FALSE),"")</f>
        <v/>
      </c>
    </row>
    <row r="246" spans="1:19" x14ac:dyDescent="0.3">
      <c r="A246" t="s">
        <v>469</v>
      </c>
      <c r="B246" t="s">
        <v>470</v>
      </c>
      <c r="C246" t="s">
        <v>18</v>
      </c>
      <c r="E246">
        <v>0.4</v>
      </c>
      <c r="F246">
        <v>0</v>
      </c>
      <c r="G246">
        <v>0.5</v>
      </c>
      <c r="H246">
        <v>0</v>
      </c>
      <c r="J246">
        <v>1</v>
      </c>
      <c r="K246">
        <v>0.6</v>
      </c>
      <c r="M246">
        <v>4660</v>
      </c>
      <c r="N246">
        <v>78</v>
      </c>
      <c r="O246">
        <v>718</v>
      </c>
      <c r="R246" t="str">
        <f>IFERROR(VLOOKUP(D246,'data-money'!$Q:$U,4,FALSE),"")</f>
        <v/>
      </c>
      <c r="S246" t="str">
        <f>IFERROR(VLOOKUP(D246,'data-money'!$Q:$U,5,FALSE),"")</f>
        <v/>
      </c>
    </row>
    <row r="247" spans="1:19" x14ac:dyDescent="0.3">
      <c r="A247" t="s">
        <v>471</v>
      </c>
      <c r="B247" t="s">
        <v>472</v>
      </c>
      <c r="C247" t="s">
        <v>18</v>
      </c>
      <c r="E247">
        <v>0.5</v>
      </c>
      <c r="F247">
        <v>1.2</v>
      </c>
      <c r="G247">
        <v>0.79600000000000004</v>
      </c>
      <c r="H247">
        <v>0.63300000000000001</v>
      </c>
      <c r="I247">
        <v>1</v>
      </c>
      <c r="J247">
        <v>13712.8</v>
      </c>
      <c r="K247">
        <v>18411.099999999999</v>
      </c>
      <c r="L247">
        <v>117</v>
      </c>
      <c r="M247">
        <v>4779</v>
      </c>
      <c r="N247">
        <v>79</v>
      </c>
      <c r="O247">
        <v>722</v>
      </c>
      <c r="P247">
        <v>0</v>
      </c>
      <c r="Q247">
        <v>27.9</v>
      </c>
      <c r="R247" t="str">
        <f>IFERROR(VLOOKUP(D247,'data-money'!$Q:$U,4,FALSE),"")</f>
        <v/>
      </c>
      <c r="S247" t="str">
        <f>IFERROR(VLOOKUP(D247,'data-money'!$Q:$U,5,FALSE),"")</f>
        <v/>
      </c>
    </row>
    <row r="248" spans="1:19" x14ac:dyDescent="0.3">
      <c r="A248" t="s">
        <v>473</v>
      </c>
      <c r="B248" t="s">
        <v>474</v>
      </c>
      <c r="C248" t="s">
        <v>18</v>
      </c>
      <c r="E248">
        <v>1</v>
      </c>
      <c r="F248">
        <v>0.59199999999999997</v>
      </c>
      <c r="G248">
        <v>0.41699999999999998</v>
      </c>
      <c r="H248">
        <v>0.63</v>
      </c>
      <c r="I248">
        <v>4</v>
      </c>
      <c r="J248">
        <v>1092.8</v>
      </c>
      <c r="K248">
        <v>4022.9</v>
      </c>
      <c r="L248">
        <v>21</v>
      </c>
      <c r="M248">
        <v>4662</v>
      </c>
      <c r="N248">
        <v>78</v>
      </c>
      <c r="O248">
        <v>723</v>
      </c>
      <c r="P248">
        <v>0.2</v>
      </c>
      <c r="Q248">
        <v>14.6</v>
      </c>
      <c r="R248" t="str">
        <f>IFERROR(VLOOKUP(D248,'data-money'!$Q:$U,4,FALSE),"")</f>
        <v/>
      </c>
      <c r="S248" t="str">
        <f>IFERROR(VLOOKUP(D248,'data-money'!$Q:$U,5,FALSE),"")</f>
        <v/>
      </c>
    </row>
    <row r="249" spans="1:19" x14ac:dyDescent="0.3">
      <c r="A249" t="s">
        <v>475</v>
      </c>
      <c r="B249" t="s">
        <v>476</v>
      </c>
      <c r="C249" t="s">
        <v>18</v>
      </c>
      <c r="E249">
        <v>0.8</v>
      </c>
      <c r="F249">
        <v>0.81899999999999995</v>
      </c>
      <c r="G249">
        <v>0.41299999999999998</v>
      </c>
      <c r="H249">
        <v>0.61199999999999999</v>
      </c>
      <c r="I249">
        <v>2</v>
      </c>
      <c r="J249">
        <v>1944</v>
      </c>
      <c r="K249">
        <v>7307.9</v>
      </c>
      <c r="L249">
        <v>41</v>
      </c>
      <c r="M249">
        <v>4831</v>
      </c>
      <c r="N249">
        <v>79</v>
      </c>
      <c r="O249">
        <v>729</v>
      </c>
      <c r="P249">
        <v>0.1</v>
      </c>
      <c r="Q249">
        <v>14.9</v>
      </c>
      <c r="R249" t="str">
        <f>IFERROR(VLOOKUP(D249,'data-money'!$Q:$U,4,FALSE),"")</f>
        <v/>
      </c>
      <c r="S249" t="str">
        <f>IFERROR(VLOOKUP(D249,'data-money'!$Q:$U,5,FALSE),"")</f>
        <v/>
      </c>
    </row>
    <row r="250" spans="1:19" x14ac:dyDescent="0.3">
      <c r="A250" t="s">
        <v>477</v>
      </c>
      <c r="B250" t="s">
        <v>478</v>
      </c>
      <c r="C250" t="s">
        <v>18</v>
      </c>
      <c r="E250">
        <v>0.8</v>
      </c>
      <c r="F250">
        <v>0.60799999999999998</v>
      </c>
      <c r="G250">
        <v>0.33</v>
      </c>
      <c r="H250">
        <v>0.60899999999999999</v>
      </c>
      <c r="I250">
        <v>2</v>
      </c>
      <c r="J250">
        <v>710.6</v>
      </c>
      <c r="K250">
        <v>4361.2</v>
      </c>
      <c r="L250">
        <v>23</v>
      </c>
      <c r="M250">
        <v>4911</v>
      </c>
      <c r="N250">
        <v>79</v>
      </c>
      <c r="O250">
        <v>730</v>
      </c>
      <c r="P250">
        <v>1.3</v>
      </c>
      <c r="Q250">
        <v>9.1999999999999993</v>
      </c>
      <c r="R250" t="str">
        <f>IFERROR(VLOOKUP(D250,'data-money'!$Q:$U,4,FALSE),"")</f>
        <v/>
      </c>
      <c r="S250" t="str">
        <f>IFERROR(VLOOKUP(D250,'data-money'!$Q:$U,5,FALSE),"")</f>
        <v/>
      </c>
    </row>
    <row r="251" spans="1:19" x14ac:dyDescent="0.3">
      <c r="A251" t="s">
        <v>479</v>
      </c>
      <c r="B251" t="s">
        <v>480</v>
      </c>
      <c r="C251" t="s">
        <v>18</v>
      </c>
      <c r="E251">
        <v>0.8</v>
      </c>
      <c r="F251">
        <v>0.50700000000000001</v>
      </c>
      <c r="G251">
        <v>0.40200000000000002</v>
      </c>
      <c r="H251">
        <v>0.60899999999999999</v>
      </c>
      <c r="I251">
        <v>2</v>
      </c>
      <c r="J251">
        <v>756.2</v>
      </c>
      <c r="K251">
        <v>3002</v>
      </c>
      <c r="L251">
        <v>16</v>
      </c>
      <c r="M251">
        <v>4911</v>
      </c>
      <c r="N251">
        <v>79</v>
      </c>
      <c r="O251">
        <v>730</v>
      </c>
      <c r="P251">
        <v>0.2</v>
      </c>
      <c r="Q251">
        <v>6.6</v>
      </c>
      <c r="R251" t="str">
        <f>IFERROR(VLOOKUP(D251,'data-money'!$Q:$U,4,FALSE),"")</f>
        <v/>
      </c>
      <c r="S251" t="str">
        <f>IFERROR(VLOOKUP(D251,'data-money'!$Q:$U,5,FALSE),"")</f>
        <v/>
      </c>
    </row>
    <row r="252" spans="1:19" x14ac:dyDescent="0.3">
      <c r="A252" t="s">
        <v>481</v>
      </c>
      <c r="B252" t="s">
        <v>482</v>
      </c>
      <c r="C252" t="s">
        <v>18</v>
      </c>
      <c r="E252">
        <v>1</v>
      </c>
      <c r="F252">
        <v>0.88900000000000001</v>
      </c>
      <c r="G252">
        <v>0.45700000000000002</v>
      </c>
      <c r="H252">
        <v>0.60599999999999998</v>
      </c>
      <c r="I252">
        <v>4</v>
      </c>
      <c r="J252">
        <v>2662.3</v>
      </c>
      <c r="K252">
        <v>8284.5</v>
      </c>
      <c r="L252">
        <v>50</v>
      </c>
      <c r="M252">
        <v>4872</v>
      </c>
      <c r="N252">
        <v>77</v>
      </c>
      <c r="O252">
        <v>731</v>
      </c>
      <c r="P252">
        <v>0.1</v>
      </c>
      <c r="Q252">
        <v>23.9</v>
      </c>
      <c r="R252" t="str">
        <f>IFERROR(VLOOKUP(D252,'data-money'!$Q:$U,4,FALSE),"")</f>
        <v/>
      </c>
      <c r="S252" t="str">
        <f>IFERROR(VLOOKUP(D252,'data-money'!$Q:$U,5,FALSE),"")</f>
        <v/>
      </c>
    </row>
    <row r="253" spans="1:19" x14ac:dyDescent="0.3">
      <c r="A253" t="s">
        <v>483</v>
      </c>
      <c r="B253" t="s">
        <v>484</v>
      </c>
      <c r="C253" t="s">
        <v>18</v>
      </c>
      <c r="E253">
        <v>1</v>
      </c>
      <c r="F253">
        <v>0.752</v>
      </c>
      <c r="G253">
        <v>0.36299999999999999</v>
      </c>
      <c r="H253">
        <v>0.58799999999999997</v>
      </c>
      <c r="I253">
        <v>3</v>
      </c>
      <c r="J253">
        <v>1251.5</v>
      </c>
      <c r="K253">
        <v>6158.3</v>
      </c>
      <c r="L253">
        <v>36</v>
      </c>
      <c r="M253">
        <v>5281</v>
      </c>
      <c r="N253">
        <v>83</v>
      </c>
      <c r="O253">
        <v>737</v>
      </c>
      <c r="P253">
        <v>0.1</v>
      </c>
      <c r="Q253">
        <v>14.9</v>
      </c>
      <c r="R253" t="str">
        <f>IFERROR(VLOOKUP(D253,'data-money'!$Q:$U,4,FALSE),"")</f>
        <v/>
      </c>
      <c r="S253" t="str">
        <f>IFERROR(VLOOKUP(D253,'data-money'!$Q:$U,5,FALSE),"")</f>
        <v/>
      </c>
    </row>
    <row r="254" spans="1:19" x14ac:dyDescent="0.3">
      <c r="A254" t="s">
        <v>485</v>
      </c>
      <c r="B254" t="s">
        <v>486</v>
      </c>
      <c r="C254" t="s">
        <v>18</v>
      </c>
      <c r="E254">
        <v>1</v>
      </c>
      <c r="F254">
        <v>1.02</v>
      </c>
      <c r="G254">
        <v>0.33200000000000002</v>
      </c>
      <c r="H254">
        <v>0.58399999999999996</v>
      </c>
      <c r="I254">
        <v>5</v>
      </c>
      <c r="J254">
        <v>1805.9</v>
      </c>
      <c r="K254">
        <v>10955.1</v>
      </c>
      <c r="L254">
        <v>67</v>
      </c>
      <c r="M254">
        <v>5346</v>
      </c>
      <c r="N254">
        <v>83</v>
      </c>
      <c r="O254">
        <v>738</v>
      </c>
      <c r="P254">
        <v>0.1</v>
      </c>
      <c r="Q254">
        <v>19</v>
      </c>
      <c r="R254" t="str">
        <f>IFERROR(VLOOKUP(D254,'data-money'!$Q:$U,4,FALSE),"")</f>
        <v/>
      </c>
      <c r="S254" t="str">
        <f>IFERROR(VLOOKUP(D254,'data-money'!$Q:$U,5,FALSE),"")</f>
        <v/>
      </c>
    </row>
    <row r="255" spans="1:19" x14ac:dyDescent="0.3">
      <c r="A255" t="s">
        <v>487</v>
      </c>
      <c r="B255" t="s">
        <v>488</v>
      </c>
      <c r="C255" t="s">
        <v>18</v>
      </c>
      <c r="E255">
        <v>1</v>
      </c>
      <c r="F255">
        <v>0.84599999999999997</v>
      </c>
      <c r="G255">
        <v>0.376</v>
      </c>
      <c r="H255">
        <v>0.58099999999999996</v>
      </c>
      <c r="I255">
        <v>3</v>
      </c>
      <c r="J255">
        <v>1692.7</v>
      </c>
      <c r="K255">
        <v>7682.3</v>
      </c>
      <c r="L255">
        <v>46</v>
      </c>
      <c r="M255">
        <v>5279</v>
      </c>
      <c r="N255">
        <v>82</v>
      </c>
      <c r="O255">
        <v>739</v>
      </c>
      <c r="P255">
        <v>0.1</v>
      </c>
      <c r="Q255">
        <v>16.3</v>
      </c>
      <c r="R255" t="str">
        <f>IFERROR(VLOOKUP(D255,'data-money'!$Q:$U,4,FALSE),"")</f>
        <v/>
      </c>
      <c r="S255" t="str">
        <f>IFERROR(VLOOKUP(D255,'data-money'!$Q:$U,5,FALSE),"")</f>
        <v/>
      </c>
    </row>
    <row r="256" spans="1:19" x14ac:dyDescent="0.3">
      <c r="A256" t="s">
        <v>487</v>
      </c>
      <c r="B256" t="s">
        <v>489</v>
      </c>
      <c r="C256" t="s">
        <v>18</v>
      </c>
      <c r="E256">
        <v>1</v>
      </c>
      <c r="F256">
        <v>1.1559999999999999</v>
      </c>
      <c r="G256">
        <v>0.435</v>
      </c>
      <c r="H256">
        <v>0.58099999999999996</v>
      </c>
      <c r="I256">
        <v>4</v>
      </c>
      <c r="J256">
        <v>3963.2</v>
      </c>
      <c r="K256">
        <v>13475.2</v>
      </c>
      <c r="L256">
        <v>86</v>
      </c>
      <c r="M256">
        <v>5279</v>
      </c>
      <c r="N256">
        <v>82</v>
      </c>
      <c r="O256">
        <v>739</v>
      </c>
      <c r="P256">
        <v>0.1</v>
      </c>
      <c r="Q256">
        <v>29.2</v>
      </c>
      <c r="R256" t="str">
        <f>IFERROR(VLOOKUP(D256,'data-money'!$Q:$U,4,FALSE),"")</f>
        <v/>
      </c>
      <c r="S256" t="str">
        <f>IFERROR(VLOOKUP(D256,'data-money'!$Q:$U,5,FALSE),"")</f>
        <v/>
      </c>
    </row>
    <row r="257" spans="1:19" x14ac:dyDescent="0.3">
      <c r="A257" t="s">
        <v>490</v>
      </c>
      <c r="B257" t="s">
        <v>491</v>
      </c>
      <c r="C257" t="s">
        <v>18</v>
      </c>
      <c r="E257">
        <v>0.8</v>
      </c>
      <c r="F257">
        <v>0.45200000000000001</v>
      </c>
      <c r="G257">
        <v>0.248</v>
      </c>
      <c r="H257">
        <v>0.57499999999999996</v>
      </c>
      <c r="I257">
        <v>2</v>
      </c>
      <c r="J257">
        <v>155.6</v>
      </c>
      <c r="K257">
        <v>2613.4</v>
      </c>
      <c r="L257">
        <v>13</v>
      </c>
      <c r="M257">
        <v>5160</v>
      </c>
      <c r="N257">
        <v>81</v>
      </c>
      <c r="O257">
        <v>741</v>
      </c>
      <c r="P257">
        <v>0.8</v>
      </c>
      <c r="Q257">
        <v>4.7</v>
      </c>
      <c r="R257" t="str">
        <f>IFERROR(VLOOKUP(D257,'data-money'!$Q:$U,4,FALSE),"")</f>
        <v/>
      </c>
      <c r="S257" t="str">
        <f>IFERROR(VLOOKUP(D257,'data-money'!$Q:$U,5,FALSE),"")</f>
        <v/>
      </c>
    </row>
    <row r="258" spans="1:19" x14ac:dyDescent="0.3">
      <c r="A258" t="s">
        <v>492</v>
      </c>
      <c r="B258" t="s">
        <v>493</v>
      </c>
      <c r="C258" t="s">
        <v>18</v>
      </c>
      <c r="E258">
        <v>0.4</v>
      </c>
      <c r="F258">
        <v>0</v>
      </c>
      <c r="G258">
        <v>0.5</v>
      </c>
      <c r="H258">
        <v>0</v>
      </c>
      <c r="J258">
        <v>1</v>
      </c>
      <c r="K258">
        <v>0.6</v>
      </c>
      <c r="M258">
        <v>5477</v>
      </c>
      <c r="N258">
        <v>85</v>
      </c>
      <c r="O258">
        <v>744</v>
      </c>
      <c r="R258" t="str">
        <f>IFERROR(VLOOKUP(D258,'data-money'!$Q:$U,4,FALSE),"")</f>
        <v/>
      </c>
      <c r="S258" t="str">
        <f>IFERROR(VLOOKUP(D258,'data-money'!$Q:$U,5,FALSE),"")</f>
        <v/>
      </c>
    </row>
    <row r="259" spans="1:19" x14ac:dyDescent="0.3">
      <c r="A259" t="s">
        <v>494</v>
      </c>
      <c r="B259" t="s">
        <v>495</v>
      </c>
      <c r="C259" t="s">
        <v>18</v>
      </c>
      <c r="E259">
        <v>1</v>
      </c>
      <c r="F259">
        <v>0.64700000000000002</v>
      </c>
      <c r="G259">
        <v>0.32400000000000001</v>
      </c>
      <c r="H259">
        <v>0.56299999999999994</v>
      </c>
      <c r="I259">
        <v>4</v>
      </c>
      <c r="J259">
        <v>759.9</v>
      </c>
      <c r="K259">
        <v>4901</v>
      </c>
      <c r="L259">
        <v>27</v>
      </c>
      <c r="M259">
        <v>5477</v>
      </c>
      <c r="N259">
        <v>85</v>
      </c>
      <c r="O259">
        <v>745</v>
      </c>
      <c r="P259">
        <v>0.2</v>
      </c>
      <c r="Q259">
        <v>11.2</v>
      </c>
      <c r="R259" t="str">
        <f>IFERROR(VLOOKUP(D259,'data-money'!$Q:$U,4,FALSE),"")</f>
        <v/>
      </c>
      <c r="S259" t="str">
        <f>IFERROR(VLOOKUP(D259,'data-money'!$Q:$U,5,FALSE),"")</f>
        <v/>
      </c>
    </row>
    <row r="260" spans="1:19" x14ac:dyDescent="0.3">
      <c r="A260" t="s">
        <v>496</v>
      </c>
      <c r="B260" t="s">
        <v>497</v>
      </c>
      <c r="C260" t="s">
        <v>18</v>
      </c>
      <c r="E260">
        <v>1</v>
      </c>
      <c r="F260">
        <v>1.2</v>
      </c>
      <c r="G260">
        <v>0.86799999999999999</v>
      </c>
      <c r="H260">
        <v>0.56299999999999994</v>
      </c>
      <c r="I260">
        <v>4</v>
      </c>
      <c r="J260">
        <v>14324.9</v>
      </c>
      <c r="K260">
        <v>17149.900000000001</v>
      </c>
      <c r="L260">
        <v>114</v>
      </c>
      <c r="M260">
        <v>5477</v>
      </c>
      <c r="N260">
        <v>85</v>
      </c>
      <c r="O260">
        <v>745</v>
      </c>
      <c r="P260">
        <v>0.1</v>
      </c>
      <c r="Q260">
        <v>58.6</v>
      </c>
      <c r="R260" t="str">
        <f>IFERROR(VLOOKUP(D260,'data-money'!$Q:$U,4,FALSE),"")</f>
        <v/>
      </c>
      <c r="S260" t="str">
        <f>IFERROR(VLOOKUP(D260,'data-money'!$Q:$U,5,FALSE),"")</f>
        <v/>
      </c>
    </row>
    <row r="261" spans="1:19" x14ac:dyDescent="0.3">
      <c r="A261" t="s">
        <v>498</v>
      </c>
      <c r="B261" t="s">
        <v>499</v>
      </c>
      <c r="C261" t="s">
        <v>18</v>
      </c>
      <c r="E261">
        <v>0.8</v>
      </c>
      <c r="F261">
        <v>1.2</v>
      </c>
      <c r="G261">
        <v>0.59299999999999997</v>
      </c>
      <c r="H261">
        <v>0.54400000000000004</v>
      </c>
      <c r="I261">
        <v>2</v>
      </c>
      <c r="J261">
        <v>7800.6</v>
      </c>
      <c r="K261">
        <v>15867.3</v>
      </c>
      <c r="L261">
        <v>103</v>
      </c>
      <c r="M261">
        <v>5667</v>
      </c>
      <c r="N261">
        <v>87</v>
      </c>
      <c r="O261">
        <v>751</v>
      </c>
      <c r="P261">
        <v>0.1</v>
      </c>
      <c r="Q261">
        <v>28.6</v>
      </c>
      <c r="R261" t="str">
        <f>IFERROR(VLOOKUP(D261,'data-money'!$Q:$U,4,FALSE),"")</f>
        <v/>
      </c>
      <c r="S261" t="str">
        <f>IFERROR(VLOOKUP(D261,'data-money'!$Q:$U,5,FALSE),"")</f>
        <v/>
      </c>
    </row>
    <row r="262" spans="1:19" x14ac:dyDescent="0.3">
      <c r="A262" t="s">
        <v>500</v>
      </c>
      <c r="B262" t="s">
        <v>501</v>
      </c>
      <c r="C262" t="s">
        <v>18</v>
      </c>
      <c r="E262">
        <v>1</v>
      </c>
      <c r="F262">
        <v>0.64400000000000002</v>
      </c>
      <c r="G262">
        <v>0.25600000000000001</v>
      </c>
      <c r="H262">
        <v>0.54400000000000004</v>
      </c>
      <c r="I262">
        <v>3</v>
      </c>
      <c r="J262">
        <v>343</v>
      </c>
      <c r="K262">
        <v>4901</v>
      </c>
      <c r="L262">
        <v>27</v>
      </c>
      <c r="M262">
        <v>5667</v>
      </c>
      <c r="N262">
        <v>87</v>
      </c>
      <c r="O262">
        <v>751</v>
      </c>
      <c r="P262">
        <v>0.2</v>
      </c>
      <c r="Q262">
        <v>9</v>
      </c>
      <c r="R262" t="str">
        <f>IFERROR(VLOOKUP(D262,'data-money'!$Q:$U,4,FALSE),"")</f>
        <v/>
      </c>
      <c r="S262" t="str">
        <f>IFERROR(VLOOKUP(D262,'data-money'!$Q:$U,5,FALSE),"")</f>
        <v/>
      </c>
    </row>
    <row r="263" spans="1:19" x14ac:dyDescent="0.3">
      <c r="A263" t="s">
        <v>502</v>
      </c>
      <c r="B263" t="s">
        <v>503</v>
      </c>
      <c r="C263" t="s">
        <v>18</v>
      </c>
      <c r="E263">
        <v>1</v>
      </c>
      <c r="F263">
        <v>0.56699999999999995</v>
      </c>
      <c r="G263">
        <v>0.307</v>
      </c>
      <c r="H263">
        <v>0.54400000000000004</v>
      </c>
      <c r="I263">
        <v>7</v>
      </c>
      <c r="J263">
        <v>529.29999999999995</v>
      </c>
      <c r="K263">
        <v>3944.2</v>
      </c>
      <c r="L263">
        <v>21</v>
      </c>
      <c r="M263">
        <v>5667</v>
      </c>
      <c r="N263">
        <v>87</v>
      </c>
      <c r="O263">
        <v>751</v>
      </c>
      <c r="P263">
        <v>0.4</v>
      </c>
      <c r="Q263">
        <v>8.9</v>
      </c>
      <c r="R263" t="str">
        <f>IFERROR(VLOOKUP(D263,'data-money'!$Q:$U,4,FALSE),"")</f>
        <v/>
      </c>
      <c r="S263" t="str">
        <f>IFERROR(VLOOKUP(D263,'data-money'!$Q:$U,5,FALSE),"")</f>
        <v/>
      </c>
    </row>
    <row r="264" spans="1:19" x14ac:dyDescent="0.3">
      <c r="A264" t="s">
        <v>504</v>
      </c>
      <c r="B264" t="s">
        <v>505</v>
      </c>
      <c r="C264" t="s">
        <v>18</v>
      </c>
      <c r="E264">
        <v>1</v>
      </c>
      <c r="F264">
        <v>0.80300000000000005</v>
      </c>
      <c r="G264">
        <v>0.42899999999999999</v>
      </c>
      <c r="H264">
        <v>0.54400000000000004</v>
      </c>
      <c r="I264">
        <v>6</v>
      </c>
      <c r="J264">
        <v>2023.8</v>
      </c>
      <c r="K264">
        <v>7077.8</v>
      </c>
      <c r="L264">
        <v>42</v>
      </c>
      <c r="M264">
        <v>5667</v>
      </c>
      <c r="N264">
        <v>87</v>
      </c>
      <c r="O264">
        <v>751</v>
      </c>
      <c r="P264">
        <v>0.2</v>
      </c>
      <c r="Q264">
        <v>18.100000000000001</v>
      </c>
      <c r="R264" t="str">
        <f>IFERROR(VLOOKUP(D264,'data-money'!$Q:$U,4,FALSE),"")</f>
        <v/>
      </c>
      <c r="S264" t="str">
        <f>IFERROR(VLOOKUP(D264,'data-money'!$Q:$U,5,FALSE),"")</f>
        <v/>
      </c>
    </row>
    <row r="265" spans="1:19" x14ac:dyDescent="0.3">
      <c r="A265" t="s">
        <v>506</v>
      </c>
      <c r="B265" t="s">
        <v>507</v>
      </c>
      <c r="C265" t="s">
        <v>18</v>
      </c>
      <c r="E265">
        <v>1</v>
      </c>
      <c r="F265">
        <v>0.749</v>
      </c>
      <c r="G265">
        <v>0.3</v>
      </c>
      <c r="H265">
        <v>0.54100000000000004</v>
      </c>
      <c r="I265">
        <v>4</v>
      </c>
      <c r="J265">
        <v>806.4</v>
      </c>
      <c r="K265">
        <v>6468.4</v>
      </c>
      <c r="L265">
        <v>37</v>
      </c>
      <c r="M265">
        <v>5474</v>
      </c>
      <c r="N265">
        <v>83</v>
      </c>
      <c r="O265">
        <v>752</v>
      </c>
      <c r="P265">
        <v>0.1</v>
      </c>
      <c r="Q265">
        <v>12.2</v>
      </c>
      <c r="R265" t="str">
        <f>IFERROR(VLOOKUP(D265,'data-money'!$Q:$U,4,FALSE),"")</f>
        <v/>
      </c>
      <c r="S265" t="str">
        <f>IFERROR(VLOOKUP(D265,'data-money'!$Q:$U,5,FALSE),"")</f>
        <v/>
      </c>
    </row>
    <row r="266" spans="1:19" x14ac:dyDescent="0.3">
      <c r="A266" t="s">
        <v>508</v>
      </c>
      <c r="B266" t="s">
        <v>509</v>
      </c>
      <c r="C266" t="s">
        <v>18</v>
      </c>
      <c r="E266">
        <v>1</v>
      </c>
      <c r="F266">
        <v>0.83299999999999996</v>
      </c>
      <c r="G266">
        <v>0.48899999999999999</v>
      </c>
      <c r="H266">
        <v>0.53500000000000003</v>
      </c>
      <c r="I266">
        <v>3</v>
      </c>
      <c r="J266">
        <v>2776.7</v>
      </c>
      <c r="K266">
        <v>7682.3</v>
      </c>
      <c r="L266">
        <v>46</v>
      </c>
      <c r="M266">
        <v>5437</v>
      </c>
      <c r="N266">
        <v>82</v>
      </c>
      <c r="O266">
        <v>754</v>
      </c>
      <c r="P266">
        <v>0.1</v>
      </c>
      <c r="Q266">
        <v>17.600000000000001</v>
      </c>
      <c r="R266" t="str">
        <f>IFERROR(VLOOKUP(D266,'data-money'!$Q:$U,4,FALSE),"")</f>
        <v/>
      </c>
      <c r="S266" t="str">
        <f>IFERROR(VLOOKUP(D266,'data-money'!$Q:$U,5,FALSE),"")</f>
        <v/>
      </c>
    </row>
    <row r="267" spans="1:19" x14ac:dyDescent="0.3">
      <c r="A267" t="s">
        <v>510</v>
      </c>
      <c r="B267" t="s">
        <v>511</v>
      </c>
      <c r="C267" t="s">
        <v>18</v>
      </c>
      <c r="E267">
        <v>0.8</v>
      </c>
      <c r="F267">
        <v>1.1819999999999999</v>
      </c>
      <c r="G267">
        <v>0.48</v>
      </c>
      <c r="H267">
        <v>0.52800000000000002</v>
      </c>
      <c r="I267">
        <v>2</v>
      </c>
      <c r="J267">
        <v>5096.1000000000004</v>
      </c>
      <c r="K267">
        <v>14559.6</v>
      </c>
      <c r="L267">
        <v>93</v>
      </c>
      <c r="M267">
        <v>5391</v>
      </c>
      <c r="N267">
        <v>81</v>
      </c>
      <c r="O267">
        <v>756</v>
      </c>
      <c r="P267">
        <v>0</v>
      </c>
      <c r="Q267">
        <v>19.899999999999999</v>
      </c>
      <c r="R267" t="str">
        <f>IFERROR(VLOOKUP(D267,'data-money'!$Q:$U,4,FALSE),"")</f>
        <v/>
      </c>
      <c r="S267" t="str">
        <f>IFERROR(VLOOKUP(D267,'data-money'!$Q:$U,5,FALSE),"")</f>
        <v/>
      </c>
    </row>
    <row r="268" spans="1:19" x14ac:dyDescent="0.3">
      <c r="A268" t="s">
        <v>512</v>
      </c>
      <c r="B268" t="s">
        <v>513</v>
      </c>
      <c r="C268" t="s">
        <v>18</v>
      </c>
      <c r="E268">
        <v>0.8</v>
      </c>
      <c r="F268">
        <v>0.871</v>
      </c>
      <c r="G268">
        <v>0.60199999999999998</v>
      </c>
      <c r="H268">
        <v>0.52200000000000002</v>
      </c>
      <c r="I268">
        <v>2</v>
      </c>
      <c r="J268">
        <v>4161</v>
      </c>
      <c r="K268">
        <v>8284.5</v>
      </c>
      <c r="L268">
        <v>50</v>
      </c>
      <c r="M268">
        <v>5342</v>
      </c>
      <c r="N268">
        <v>81</v>
      </c>
      <c r="O268">
        <v>758</v>
      </c>
      <c r="P268">
        <v>0</v>
      </c>
      <c r="Q268">
        <v>19.100000000000001</v>
      </c>
      <c r="R268" t="str">
        <f>IFERROR(VLOOKUP(D268,'data-money'!$Q:$U,4,FALSE),"")</f>
        <v/>
      </c>
      <c r="S268" t="str">
        <f>IFERROR(VLOOKUP(D268,'data-money'!$Q:$U,5,FALSE),"")</f>
        <v/>
      </c>
    </row>
    <row r="269" spans="1:19" x14ac:dyDescent="0.3">
      <c r="A269" t="s">
        <v>514</v>
      </c>
      <c r="B269" t="s">
        <v>515</v>
      </c>
      <c r="C269" t="s">
        <v>18</v>
      </c>
      <c r="E269">
        <v>1</v>
      </c>
      <c r="F269">
        <v>1.2</v>
      </c>
      <c r="G269">
        <v>0.52700000000000002</v>
      </c>
      <c r="H269">
        <v>0.52200000000000002</v>
      </c>
      <c r="I269">
        <v>4</v>
      </c>
      <c r="J269">
        <v>7826.9</v>
      </c>
      <c r="K269">
        <v>19133.7</v>
      </c>
      <c r="L269">
        <v>129</v>
      </c>
      <c r="M269">
        <v>5342</v>
      </c>
      <c r="N269">
        <v>81</v>
      </c>
      <c r="O269">
        <v>758</v>
      </c>
      <c r="P269">
        <v>0</v>
      </c>
      <c r="Q269">
        <v>31.4</v>
      </c>
      <c r="R269" t="str">
        <f>IFERROR(VLOOKUP(D269,'data-money'!$Q:$U,4,FALSE),"")</f>
        <v/>
      </c>
      <c r="S269" t="str">
        <f>IFERROR(VLOOKUP(D269,'data-money'!$Q:$U,5,FALSE),"")</f>
        <v/>
      </c>
    </row>
    <row r="270" spans="1:19" x14ac:dyDescent="0.3">
      <c r="A270" t="s">
        <v>516</v>
      </c>
      <c r="B270" t="s">
        <v>517</v>
      </c>
      <c r="C270" t="s">
        <v>18</v>
      </c>
      <c r="E270">
        <v>1</v>
      </c>
      <c r="F270">
        <v>0.70699999999999996</v>
      </c>
      <c r="G270">
        <v>0.41499999999999998</v>
      </c>
      <c r="H270">
        <v>0.52200000000000002</v>
      </c>
      <c r="I270">
        <v>3</v>
      </c>
      <c r="J270">
        <v>1568</v>
      </c>
      <c r="K270">
        <v>5845.7</v>
      </c>
      <c r="L270">
        <v>33</v>
      </c>
      <c r="M270">
        <v>5342</v>
      </c>
      <c r="N270">
        <v>81</v>
      </c>
      <c r="O270">
        <v>758</v>
      </c>
      <c r="P270">
        <v>0.3</v>
      </c>
      <c r="Q270">
        <v>14</v>
      </c>
      <c r="R270" t="str">
        <f>IFERROR(VLOOKUP(D270,'data-money'!$Q:$U,4,FALSE),"")</f>
        <v/>
      </c>
      <c r="S270" t="str">
        <f>IFERROR(VLOOKUP(D270,'data-money'!$Q:$U,5,FALSE),"")</f>
        <v/>
      </c>
    </row>
    <row r="271" spans="1:19" x14ac:dyDescent="0.3">
      <c r="A271" t="s">
        <v>518</v>
      </c>
      <c r="B271" t="s">
        <v>519</v>
      </c>
      <c r="C271" t="s">
        <v>18</v>
      </c>
      <c r="E271">
        <v>1</v>
      </c>
      <c r="F271">
        <v>0.79900000000000004</v>
      </c>
      <c r="G271">
        <v>0.435</v>
      </c>
      <c r="H271">
        <v>0.51900000000000002</v>
      </c>
      <c r="I271">
        <v>4</v>
      </c>
      <c r="J271">
        <v>2075.4</v>
      </c>
      <c r="K271">
        <v>7077.8</v>
      </c>
      <c r="L271">
        <v>42</v>
      </c>
      <c r="M271">
        <v>5130</v>
      </c>
      <c r="N271">
        <v>78</v>
      </c>
      <c r="O271">
        <v>759</v>
      </c>
      <c r="P271">
        <v>0.1</v>
      </c>
      <c r="Q271">
        <v>16.2</v>
      </c>
      <c r="R271" t="str">
        <f>IFERROR(VLOOKUP(D271,'data-money'!$Q:$U,4,FALSE),"")</f>
        <v/>
      </c>
      <c r="S271" t="str">
        <f>IFERROR(VLOOKUP(D271,'data-money'!$Q:$U,5,FALSE),"")</f>
        <v/>
      </c>
    </row>
    <row r="272" spans="1:19" x14ac:dyDescent="0.3">
      <c r="A272" t="s">
        <v>518</v>
      </c>
      <c r="B272" t="s">
        <v>520</v>
      </c>
      <c r="C272" t="s">
        <v>18</v>
      </c>
      <c r="E272">
        <v>1</v>
      </c>
      <c r="F272">
        <v>1.0820000000000001</v>
      </c>
      <c r="G272">
        <v>0.60599999999999998</v>
      </c>
      <c r="H272">
        <v>0.51900000000000002</v>
      </c>
      <c r="I272">
        <v>6</v>
      </c>
      <c r="J272">
        <v>6282.1</v>
      </c>
      <c r="K272">
        <v>12370.6</v>
      </c>
      <c r="L272">
        <v>77</v>
      </c>
      <c r="M272">
        <v>5130</v>
      </c>
      <c r="N272">
        <v>78</v>
      </c>
      <c r="O272">
        <v>759</v>
      </c>
      <c r="P272">
        <v>0</v>
      </c>
      <c r="Q272">
        <v>33.299999999999997</v>
      </c>
      <c r="R272" t="str">
        <f>IFERROR(VLOOKUP(D272,'data-money'!$Q:$U,4,FALSE),"")</f>
        <v/>
      </c>
      <c r="S272" t="str">
        <f>IFERROR(VLOOKUP(D272,'data-money'!$Q:$U,5,FALSE),"")</f>
        <v/>
      </c>
    </row>
    <row r="273" spans="1:19" x14ac:dyDescent="0.3">
      <c r="A273" t="s">
        <v>521</v>
      </c>
      <c r="B273" t="s">
        <v>522</v>
      </c>
      <c r="C273" t="s">
        <v>18</v>
      </c>
      <c r="E273">
        <v>1</v>
      </c>
      <c r="F273">
        <v>1.2</v>
      </c>
      <c r="G273">
        <v>0.66100000000000003</v>
      </c>
      <c r="H273">
        <v>0.51600000000000001</v>
      </c>
      <c r="I273">
        <v>6</v>
      </c>
      <c r="J273">
        <v>9735.4</v>
      </c>
      <c r="K273">
        <v>16896</v>
      </c>
      <c r="L273">
        <v>111</v>
      </c>
      <c r="M273">
        <v>5011</v>
      </c>
      <c r="N273">
        <v>76</v>
      </c>
      <c r="O273">
        <v>760</v>
      </c>
      <c r="P273">
        <v>0.1</v>
      </c>
      <c r="Q273">
        <v>37.299999999999997</v>
      </c>
      <c r="R273" t="str">
        <f>IFERROR(VLOOKUP(D273,'data-money'!$Q:$U,4,FALSE),"")</f>
        <v/>
      </c>
      <c r="S273" t="str">
        <f>IFERROR(VLOOKUP(D273,'data-money'!$Q:$U,5,FALSE),"")</f>
        <v/>
      </c>
    </row>
    <row r="274" spans="1:19" x14ac:dyDescent="0.3">
      <c r="A274" t="s">
        <v>523</v>
      </c>
      <c r="B274" t="s">
        <v>524</v>
      </c>
      <c r="C274" t="s">
        <v>18</v>
      </c>
      <c r="E274">
        <v>0.5</v>
      </c>
      <c r="F274">
        <v>0.81399999999999995</v>
      </c>
      <c r="G274">
        <v>0.57799999999999996</v>
      </c>
      <c r="H274">
        <v>0.5</v>
      </c>
      <c r="I274">
        <v>1</v>
      </c>
      <c r="J274">
        <v>3487.2</v>
      </c>
      <c r="K274">
        <v>7380.5</v>
      </c>
      <c r="L274">
        <v>43</v>
      </c>
      <c r="M274">
        <v>5316</v>
      </c>
      <c r="N274">
        <v>82</v>
      </c>
      <c r="O274">
        <v>765</v>
      </c>
      <c r="P274">
        <v>0</v>
      </c>
      <c r="Q274">
        <v>10.1</v>
      </c>
      <c r="R274" t="str">
        <f>IFERROR(VLOOKUP(D274,'data-money'!$Q:$U,4,FALSE),"")</f>
        <v/>
      </c>
      <c r="S274" t="str">
        <f>IFERROR(VLOOKUP(D274,'data-money'!$Q:$U,5,FALSE),"")</f>
        <v/>
      </c>
    </row>
    <row r="275" spans="1:19" x14ac:dyDescent="0.3">
      <c r="A275" t="s">
        <v>525</v>
      </c>
      <c r="B275" t="s">
        <v>526</v>
      </c>
      <c r="C275" t="s">
        <v>18</v>
      </c>
      <c r="E275">
        <v>1</v>
      </c>
      <c r="F275">
        <v>1.2</v>
      </c>
      <c r="G275">
        <v>0.52300000000000002</v>
      </c>
      <c r="H275">
        <v>0.497</v>
      </c>
      <c r="I275">
        <v>3</v>
      </c>
      <c r="J275">
        <v>6398.4</v>
      </c>
      <c r="K275">
        <v>15867.3</v>
      </c>
      <c r="L275">
        <v>104</v>
      </c>
      <c r="M275">
        <v>5273</v>
      </c>
      <c r="N275">
        <v>81</v>
      </c>
      <c r="O275">
        <v>766</v>
      </c>
      <c r="P275">
        <v>0</v>
      </c>
      <c r="Q275">
        <v>30.7</v>
      </c>
      <c r="R275" t="str">
        <f>IFERROR(VLOOKUP(D275,'data-money'!$Q:$U,4,FALSE),"")</f>
        <v/>
      </c>
      <c r="S275" t="str">
        <f>IFERROR(VLOOKUP(D275,'data-money'!$Q:$U,5,FALSE),"")</f>
        <v/>
      </c>
    </row>
    <row r="276" spans="1:19" x14ac:dyDescent="0.3">
      <c r="A276" t="s">
        <v>527</v>
      </c>
      <c r="B276" t="s">
        <v>528</v>
      </c>
      <c r="C276" t="s">
        <v>18</v>
      </c>
      <c r="E276">
        <v>1</v>
      </c>
      <c r="F276">
        <v>0.67</v>
      </c>
      <c r="G276">
        <v>0.29399999999999998</v>
      </c>
      <c r="H276">
        <v>0.45600000000000002</v>
      </c>
      <c r="I276">
        <v>4</v>
      </c>
      <c r="J276">
        <v>614.20000000000005</v>
      </c>
      <c r="K276">
        <v>5217.7</v>
      </c>
      <c r="L276">
        <v>29</v>
      </c>
      <c r="M276">
        <v>5938</v>
      </c>
      <c r="N276">
        <v>92</v>
      </c>
      <c r="O276">
        <v>779</v>
      </c>
      <c r="P276">
        <v>0.1</v>
      </c>
      <c r="Q276">
        <v>8.6</v>
      </c>
      <c r="R276" t="str">
        <f>IFERROR(VLOOKUP(D276,'data-money'!$Q:$U,4,FALSE),"")</f>
        <v/>
      </c>
      <c r="S276" t="str">
        <f>IFERROR(VLOOKUP(D276,'data-money'!$Q:$U,5,FALSE),"")</f>
        <v/>
      </c>
    </row>
    <row r="277" spans="1:19" x14ac:dyDescent="0.3">
      <c r="A277" t="s">
        <v>529</v>
      </c>
      <c r="B277" t="s">
        <v>530</v>
      </c>
      <c r="C277" t="s">
        <v>18</v>
      </c>
      <c r="E277">
        <v>0.8</v>
      </c>
      <c r="F277">
        <v>0.76200000000000001</v>
      </c>
      <c r="G277">
        <v>0.29399999999999998</v>
      </c>
      <c r="H277">
        <v>0.434</v>
      </c>
      <c r="I277">
        <v>2</v>
      </c>
      <c r="J277">
        <v>759.5</v>
      </c>
      <c r="K277">
        <v>6468.4</v>
      </c>
      <c r="L277">
        <v>38</v>
      </c>
      <c r="M277">
        <v>6425</v>
      </c>
      <c r="N277">
        <v>98</v>
      </c>
      <c r="O277">
        <v>786</v>
      </c>
      <c r="P277">
        <v>0.1</v>
      </c>
      <c r="Q277">
        <v>7.3</v>
      </c>
      <c r="R277" t="str">
        <f>IFERROR(VLOOKUP(D277,'data-money'!$Q:$U,4,FALSE),"")</f>
        <v/>
      </c>
      <c r="S277" t="str">
        <f>IFERROR(VLOOKUP(D277,'data-money'!$Q:$U,5,FALSE),"")</f>
        <v/>
      </c>
    </row>
    <row r="278" spans="1:19" x14ac:dyDescent="0.3">
      <c r="A278" t="s">
        <v>531</v>
      </c>
      <c r="B278" t="s">
        <v>532</v>
      </c>
      <c r="C278" t="s">
        <v>18</v>
      </c>
      <c r="E278">
        <v>1</v>
      </c>
      <c r="F278">
        <v>1.2</v>
      </c>
      <c r="G278">
        <v>0.54800000000000004</v>
      </c>
      <c r="H278">
        <v>0.43099999999999999</v>
      </c>
      <c r="I278">
        <v>5</v>
      </c>
      <c r="J278">
        <v>9379.9</v>
      </c>
      <c r="K278">
        <v>21537.8</v>
      </c>
      <c r="L278">
        <v>150</v>
      </c>
      <c r="M278">
        <v>6387</v>
      </c>
      <c r="N278">
        <v>97</v>
      </c>
      <c r="O278">
        <v>787</v>
      </c>
      <c r="P278">
        <v>0</v>
      </c>
      <c r="Q278">
        <v>28</v>
      </c>
      <c r="R278" t="str">
        <f>IFERROR(VLOOKUP(D278,'data-money'!$Q:$U,4,FALSE),"")</f>
        <v/>
      </c>
      <c r="S278" t="str">
        <f>IFERROR(VLOOKUP(D278,'data-money'!$Q:$U,5,FALSE),"")</f>
        <v/>
      </c>
    </row>
    <row r="279" spans="1:19" x14ac:dyDescent="0.3">
      <c r="A279" t="s">
        <v>533</v>
      </c>
      <c r="B279" t="s">
        <v>534</v>
      </c>
      <c r="C279" t="s">
        <v>18</v>
      </c>
      <c r="E279">
        <v>1</v>
      </c>
      <c r="F279">
        <v>0.27600000000000002</v>
      </c>
      <c r="G279">
        <v>0.42699999999999999</v>
      </c>
      <c r="H279">
        <v>0.43099999999999999</v>
      </c>
      <c r="I279">
        <v>3</v>
      </c>
      <c r="J279">
        <v>331.7</v>
      </c>
      <c r="K279">
        <v>1167.0999999999999</v>
      </c>
      <c r="L279">
        <v>5</v>
      </c>
      <c r="M279">
        <v>6387</v>
      </c>
      <c r="N279">
        <v>97</v>
      </c>
      <c r="O279">
        <v>787</v>
      </c>
      <c r="P279">
        <v>1.4</v>
      </c>
      <c r="Q279">
        <v>5.0999999999999996</v>
      </c>
      <c r="R279" t="str">
        <f>IFERROR(VLOOKUP(D279,'data-money'!$Q:$U,4,FALSE),"")</f>
        <v/>
      </c>
      <c r="S279" t="str">
        <f>IFERROR(VLOOKUP(D279,'data-money'!$Q:$U,5,FALSE),"")</f>
        <v/>
      </c>
    </row>
    <row r="280" spans="1:19" x14ac:dyDescent="0.3">
      <c r="A280" t="s">
        <v>535</v>
      </c>
      <c r="B280" t="s">
        <v>536</v>
      </c>
      <c r="C280" t="s">
        <v>18</v>
      </c>
      <c r="E280">
        <v>0.5</v>
      </c>
      <c r="F280">
        <v>0.89900000000000002</v>
      </c>
      <c r="G280">
        <v>0.39300000000000002</v>
      </c>
      <c r="H280">
        <v>0.41899999999999998</v>
      </c>
      <c r="I280">
        <v>1</v>
      </c>
      <c r="J280">
        <v>2140.8000000000002</v>
      </c>
      <c r="K280">
        <v>8883.2000000000007</v>
      </c>
      <c r="L280">
        <v>53</v>
      </c>
      <c r="M280">
        <v>6232</v>
      </c>
      <c r="N280">
        <v>95</v>
      </c>
      <c r="O280">
        <v>791</v>
      </c>
      <c r="P280">
        <v>0</v>
      </c>
      <c r="Q280">
        <v>5.4</v>
      </c>
      <c r="R280" t="str">
        <f>IFERROR(VLOOKUP(D280,'data-money'!$Q:$U,4,FALSE),"")</f>
        <v/>
      </c>
      <c r="S280" t="str">
        <f>IFERROR(VLOOKUP(D280,'data-money'!$Q:$U,5,FALSE),"")</f>
        <v/>
      </c>
    </row>
    <row r="281" spans="1:19" x14ac:dyDescent="0.3">
      <c r="A281" t="s">
        <v>537</v>
      </c>
      <c r="B281" t="s">
        <v>538</v>
      </c>
      <c r="C281" t="s">
        <v>18</v>
      </c>
      <c r="E281">
        <v>0.8</v>
      </c>
      <c r="F281">
        <v>0.55000000000000004</v>
      </c>
      <c r="G281">
        <v>0.30299999999999999</v>
      </c>
      <c r="H281">
        <v>0.41499999999999998</v>
      </c>
      <c r="I281">
        <v>2</v>
      </c>
      <c r="J281">
        <v>465.6</v>
      </c>
      <c r="K281">
        <v>3621</v>
      </c>
      <c r="L281">
        <v>20</v>
      </c>
      <c r="M281">
        <v>6334</v>
      </c>
      <c r="N281">
        <v>96</v>
      </c>
      <c r="O281">
        <v>792</v>
      </c>
      <c r="P281">
        <v>0.1</v>
      </c>
      <c r="Q281">
        <v>4.8</v>
      </c>
      <c r="R281" t="str">
        <f>IFERROR(VLOOKUP(D281,'data-money'!$Q:$U,4,FALSE),"")</f>
        <v/>
      </c>
      <c r="S281" t="str">
        <f>IFERROR(VLOOKUP(D281,'data-money'!$Q:$U,5,FALSE),"")</f>
        <v/>
      </c>
    </row>
    <row r="282" spans="1:19" x14ac:dyDescent="0.3">
      <c r="A282" t="s">
        <v>539</v>
      </c>
      <c r="B282" t="s">
        <v>540</v>
      </c>
      <c r="C282" t="s">
        <v>18</v>
      </c>
      <c r="E282">
        <v>0.8</v>
      </c>
      <c r="F282">
        <v>1.111</v>
      </c>
      <c r="G282">
        <v>0.70199999999999996</v>
      </c>
      <c r="H282">
        <v>0.41199999999999998</v>
      </c>
      <c r="I282">
        <v>2</v>
      </c>
      <c r="J282">
        <v>8286</v>
      </c>
      <c r="K282">
        <v>13201.6</v>
      </c>
      <c r="L282">
        <v>83</v>
      </c>
      <c r="M282">
        <v>6453</v>
      </c>
      <c r="N282">
        <v>96</v>
      </c>
      <c r="O282">
        <v>793</v>
      </c>
      <c r="P282">
        <v>0.3</v>
      </c>
      <c r="Q282">
        <v>23</v>
      </c>
      <c r="R282" t="str">
        <f>IFERROR(VLOOKUP(D282,'data-money'!$Q:$U,4,FALSE),"")</f>
        <v/>
      </c>
      <c r="S282" t="str">
        <f>IFERROR(VLOOKUP(D282,'data-money'!$Q:$U,5,FALSE),"")</f>
        <v/>
      </c>
    </row>
    <row r="283" spans="1:19" x14ac:dyDescent="0.3">
      <c r="A283" t="s">
        <v>541</v>
      </c>
      <c r="B283" t="s">
        <v>542</v>
      </c>
      <c r="C283" t="s">
        <v>18</v>
      </c>
      <c r="E283">
        <v>0.8</v>
      </c>
      <c r="F283">
        <v>0.84599999999999997</v>
      </c>
      <c r="G283">
        <v>0.34100000000000003</v>
      </c>
      <c r="H283">
        <v>0.39700000000000002</v>
      </c>
      <c r="I283">
        <v>2</v>
      </c>
      <c r="J283">
        <v>1397</v>
      </c>
      <c r="K283">
        <v>7937.7</v>
      </c>
      <c r="L283">
        <v>48</v>
      </c>
      <c r="M283">
        <v>6515</v>
      </c>
      <c r="N283">
        <v>97</v>
      </c>
      <c r="O283">
        <v>798</v>
      </c>
      <c r="P283">
        <v>0.1</v>
      </c>
      <c r="Q283">
        <v>8.9</v>
      </c>
      <c r="R283" t="str">
        <f>IFERROR(VLOOKUP(D283,'data-money'!$Q:$U,4,FALSE),"")</f>
        <v/>
      </c>
      <c r="S283" t="str">
        <f>IFERROR(VLOOKUP(D283,'data-money'!$Q:$U,5,FALSE),"")</f>
        <v/>
      </c>
    </row>
    <row r="284" spans="1:19" x14ac:dyDescent="0.3">
      <c r="A284" t="s">
        <v>543</v>
      </c>
      <c r="B284" t="s">
        <v>544</v>
      </c>
      <c r="C284" t="s">
        <v>18</v>
      </c>
      <c r="E284">
        <v>1</v>
      </c>
      <c r="F284">
        <v>1.19</v>
      </c>
      <c r="G284">
        <v>0.67100000000000004</v>
      </c>
      <c r="H284">
        <v>0.39100000000000001</v>
      </c>
      <c r="I284">
        <v>3</v>
      </c>
      <c r="J284">
        <v>8646.6</v>
      </c>
      <c r="K284">
        <v>14701.9</v>
      </c>
      <c r="L284">
        <v>96</v>
      </c>
      <c r="M284">
        <v>6649</v>
      </c>
      <c r="N284">
        <v>98</v>
      </c>
      <c r="O284">
        <v>800</v>
      </c>
      <c r="P284">
        <v>0</v>
      </c>
      <c r="Q284">
        <v>31.2</v>
      </c>
      <c r="R284" t="str">
        <f>IFERROR(VLOOKUP(D284,'data-money'!$Q:$U,4,FALSE),"")</f>
        <v/>
      </c>
      <c r="S284" t="str">
        <f>IFERROR(VLOOKUP(D284,'data-money'!$Q:$U,5,FALSE),"")</f>
        <v/>
      </c>
    </row>
    <row r="285" spans="1:19" x14ac:dyDescent="0.3">
      <c r="A285" t="s">
        <v>545</v>
      </c>
      <c r="B285" t="s">
        <v>546</v>
      </c>
      <c r="C285" t="s">
        <v>18</v>
      </c>
      <c r="E285">
        <v>1</v>
      </c>
      <c r="F285">
        <v>1.109</v>
      </c>
      <c r="G285">
        <v>0.70099999999999996</v>
      </c>
      <c r="H285">
        <v>0.38800000000000001</v>
      </c>
      <c r="I285">
        <v>4</v>
      </c>
      <c r="J285">
        <v>8186.9</v>
      </c>
      <c r="K285">
        <v>13081.5</v>
      </c>
      <c r="L285">
        <v>83</v>
      </c>
      <c r="M285">
        <v>6553</v>
      </c>
      <c r="N285">
        <v>97</v>
      </c>
      <c r="O285">
        <v>801</v>
      </c>
      <c r="P285">
        <v>0.2</v>
      </c>
      <c r="Q285">
        <v>27.2</v>
      </c>
      <c r="R285" t="str">
        <f>IFERROR(VLOOKUP(D285,'data-money'!$Q:$U,4,FALSE),"")</f>
        <v/>
      </c>
      <c r="S285" t="str">
        <f>IFERROR(VLOOKUP(D285,'data-money'!$Q:$U,5,FALSE),"")</f>
        <v/>
      </c>
    </row>
    <row r="286" spans="1:19" x14ac:dyDescent="0.3">
      <c r="A286" t="s">
        <v>547</v>
      </c>
      <c r="B286" t="s">
        <v>548</v>
      </c>
      <c r="C286" t="s">
        <v>18</v>
      </c>
      <c r="E286">
        <v>0.5</v>
      </c>
      <c r="F286">
        <v>0.66200000000000003</v>
      </c>
      <c r="G286">
        <v>0.29199999999999998</v>
      </c>
      <c r="H286">
        <v>0.37</v>
      </c>
      <c r="I286">
        <v>1</v>
      </c>
      <c r="J286">
        <v>600.29999999999995</v>
      </c>
      <c r="K286">
        <v>5205.3</v>
      </c>
      <c r="L286">
        <v>29</v>
      </c>
      <c r="M286">
        <v>6958</v>
      </c>
      <c r="N286">
        <v>105</v>
      </c>
      <c r="O286">
        <v>807</v>
      </c>
      <c r="P286">
        <v>0</v>
      </c>
      <c r="Q286">
        <v>3.4</v>
      </c>
      <c r="R286" t="str">
        <f>IFERROR(VLOOKUP(D286,'data-money'!$Q:$U,4,FALSE),"")</f>
        <v/>
      </c>
      <c r="S286" t="str">
        <f>IFERROR(VLOOKUP(D286,'data-money'!$Q:$U,5,FALSE),"")</f>
        <v/>
      </c>
    </row>
    <row r="287" spans="1:19" x14ac:dyDescent="0.3">
      <c r="A287" t="s">
        <v>549</v>
      </c>
      <c r="B287" t="s">
        <v>550</v>
      </c>
      <c r="C287" t="s">
        <v>18</v>
      </c>
      <c r="E287">
        <v>0.8</v>
      </c>
      <c r="F287">
        <v>0.45900000000000002</v>
      </c>
      <c r="G287">
        <v>0.36199999999999999</v>
      </c>
      <c r="H287">
        <v>0.37</v>
      </c>
      <c r="I287">
        <v>2</v>
      </c>
      <c r="J287">
        <v>528</v>
      </c>
      <c r="K287">
        <v>2613.4</v>
      </c>
      <c r="L287">
        <v>14</v>
      </c>
      <c r="M287">
        <v>6958</v>
      </c>
      <c r="N287">
        <v>105</v>
      </c>
      <c r="O287">
        <v>807</v>
      </c>
      <c r="P287">
        <v>0.1</v>
      </c>
      <c r="Q287">
        <v>3.4</v>
      </c>
      <c r="R287" t="str">
        <f>IFERROR(VLOOKUP(D287,'data-money'!$Q:$U,4,FALSE),"")</f>
        <v/>
      </c>
      <c r="S287" t="str">
        <f>IFERROR(VLOOKUP(D287,'data-money'!$Q:$U,5,FALSE),"")</f>
        <v/>
      </c>
    </row>
    <row r="288" spans="1:19" x14ac:dyDescent="0.3">
      <c r="A288" t="s">
        <v>551</v>
      </c>
      <c r="B288" t="s">
        <v>552</v>
      </c>
      <c r="C288" t="s">
        <v>18</v>
      </c>
      <c r="E288">
        <v>1</v>
      </c>
      <c r="F288">
        <v>0.88700000000000001</v>
      </c>
      <c r="G288">
        <v>0.54300000000000004</v>
      </c>
      <c r="H288">
        <v>0.35299999999999998</v>
      </c>
      <c r="I288">
        <v>3</v>
      </c>
      <c r="J288">
        <v>3785</v>
      </c>
      <c r="K288">
        <v>8831.4</v>
      </c>
      <c r="L288">
        <v>53</v>
      </c>
      <c r="M288">
        <v>7203</v>
      </c>
      <c r="N288">
        <v>107</v>
      </c>
      <c r="O288">
        <v>813</v>
      </c>
      <c r="P288">
        <v>0</v>
      </c>
      <c r="Q288">
        <v>15.1</v>
      </c>
      <c r="R288" t="str">
        <f>IFERROR(VLOOKUP(D288,'data-money'!$Q:$U,4,FALSE),"")</f>
        <v/>
      </c>
      <c r="S288" t="str">
        <f>IFERROR(VLOOKUP(D288,'data-money'!$Q:$U,5,FALSE),"")</f>
        <v/>
      </c>
    </row>
    <row r="289" spans="1:19" x14ac:dyDescent="0.3">
      <c r="A289" t="s">
        <v>553</v>
      </c>
      <c r="B289" t="s">
        <v>554</v>
      </c>
      <c r="C289" t="s">
        <v>18</v>
      </c>
      <c r="E289">
        <v>0.8</v>
      </c>
      <c r="F289">
        <v>0.88700000000000001</v>
      </c>
      <c r="G289">
        <v>0.40500000000000003</v>
      </c>
      <c r="H289">
        <v>0.35</v>
      </c>
      <c r="I289">
        <v>2</v>
      </c>
      <c r="J289">
        <v>2262.5</v>
      </c>
      <c r="K289">
        <v>8831.4</v>
      </c>
      <c r="L289">
        <v>53</v>
      </c>
      <c r="M289">
        <v>7150</v>
      </c>
      <c r="N289">
        <v>106</v>
      </c>
      <c r="O289">
        <v>814</v>
      </c>
      <c r="P289">
        <v>0</v>
      </c>
      <c r="Q289">
        <v>10.1</v>
      </c>
      <c r="R289" t="str">
        <f>IFERROR(VLOOKUP(D289,'data-money'!$Q:$U,4,FALSE),"")</f>
        <v/>
      </c>
      <c r="S289" t="str">
        <f>IFERROR(VLOOKUP(D289,'data-money'!$Q:$U,5,FALSE),"")</f>
        <v/>
      </c>
    </row>
    <row r="290" spans="1:19" x14ac:dyDescent="0.3">
      <c r="A290" t="s">
        <v>555</v>
      </c>
      <c r="B290" t="s">
        <v>556</v>
      </c>
      <c r="C290" t="s">
        <v>18</v>
      </c>
      <c r="E290">
        <v>1</v>
      </c>
      <c r="F290">
        <v>1.2</v>
      </c>
      <c r="G290">
        <v>0.58799999999999997</v>
      </c>
      <c r="H290">
        <v>0.14399999999999999</v>
      </c>
      <c r="I290">
        <v>5</v>
      </c>
      <c r="J290">
        <v>7874.9</v>
      </c>
      <c r="K290">
        <v>16240.1</v>
      </c>
      <c r="L290">
        <v>105</v>
      </c>
      <c r="M290">
        <v>9283</v>
      </c>
      <c r="N290">
        <v>142</v>
      </c>
      <c r="O290">
        <v>906</v>
      </c>
      <c r="P290">
        <v>0.1</v>
      </c>
      <c r="Q290">
        <v>9.9</v>
      </c>
      <c r="R290" t="str">
        <f>IFERROR(VLOOKUP(D290,'data-money'!$Q:$U,4,FALSE),"")</f>
        <v/>
      </c>
      <c r="S290" t="str">
        <f>IFERROR(VLOOKUP(D290,'data-money'!$Q:$U,5,FALSE),"")</f>
        <v/>
      </c>
    </row>
    <row r="291" spans="1:19" x14ac:dyDescent="0.3">
      <c r="A291" t="s">
        <v>557</v>
      </c>
      <c r="B291" t="s">
        <v>558</v>
      </c>
      <c r="C291" t="s">
        <v>18</v>
      </c>
      <c r="E291">
        <v>0.8</v>
      </c>
      <c r="F291">
        <v>1.097</v>
      </c>
      <c r="G291">
        <v>0.37</v>
      </c>
      <c r="H291">
        <v>0.13300000000000001</v>
      </c>
      <c r="I291">
        <v>2</v>
      </c>
      <c r="J291">
        <v>2665.2</v>
      </c>
      <c r="K291">
        <v>12566.8</v>
      </c>
      <c r="L291">
        <v>78</v>
      </c>
      <c r="M291">
        <v>9207</v>
      </c>
      <c r="N291">
        <v>142</v>
      </c>
      <c r="O291">
        <v>913</v>
      </c>
      <c r="P291">
        <v>0</v>
      </c>
      <c r="Q291">
        <v>4.2</v>
      </c>
      <c r="R291" t="str">
        <f>IFERROR(VLOOKUP(D291,'data-money'!$Q:$U,4,FALSE),"")</f>
        <v/>
      </c>
      <c r="S291" t="str">
        <f>IFERROR(VLOOKUP(D291,'data-money'!$Q:$U,5,FALSE),"")</f>
        <v/>
      </c>
    </row>
    <row r="292" spans="1:19" x14ac:dyDescent="0.3">
      <c r="A292" t="s">
        <v>559</v>
      </c>
      <c r="B292" t="s">
        <v>560</v>
      </c>
      <c r="C292" t="s">
        <v>18</v>
      </c>
      <c r="E292">
        <v>1</v>
      </c>
      <c r="F292">
        <v>1.177</v>
      </c>
      <c r="G292">
        <v>0.42399999999999999</v>
      </c>
      <c r="H292">
        <v>0.123</v>
      </c>
      <c r="I292">
        <v>3</v>
      </c>
      <c r="J292">
        <v>3992.4</v>
      </c>
      <c r="K292">
        <v>14271.1</v>
      </c>
      <c r="L292">
        <v>90</v>
      </c>
      <c r="M292">
        <v>9287</v>
      </c>
      <c r="N292">
        <v>143</v>
      </c>
      <c r="O292">
        <v>920</v>
      </c>
      <c r="P292">
        <v>0</v>
      </c>
      <c r="Q292">
        <v>6</v>
      </c>
      <c r="R292" t="str">
        <f>IFERROR(VLOOKUP(D292,'data-money'!$Q:$U,4,FALSE),"")</f>
        <v/>
      </c>
      <c r="S292" t="str">
        <f>IFERROR(VLOOKUP(D292,'data-money'!$Q:$U,5,FALSE),"")</f>
        <v/>
      </c>
    </row>
    <row r="293" spans="1:19" x14ac:dyDescent="0.3">
      <c r="A293" t="s">
        <v>561</v>
      </c>
      <c r="B293" t="s">
        <v>562</v>
      </c>
      <c r="C293" t="s">
        <v>18</v>
      </c>
      <c r="E293">
        <v>0.8</v>
      </c>
      <c r="F293">
        <v>1.155</v>
      </c>
      <c r="G293">
        <v>0.32</v>
      </c>
      <c r="H293">
        <v>0.11700000000000001</v>
      </c>
      <c r="I293">
        <v>2</v>
      </c>
      <c r="J293">
        <v>2055.6999999999998</v>
      </c>
      <c r="K293">
        <v>13713.1</v>
      </c>
      <c r="L293">
        <v>86</v>
      </c>
      <c r="M293">
        <v>9220</v>
      </c>
      <c r="N293">
        <v>143</v>
      </c>
      <c r="O293">
        <v>925</v>
      </c>
      <c r="P293">
        <v>0</v>
      </c>
      <c r="Q293">
        <v>3.2</v>
      </c>
      <c r="R293" t="str">
        <f>IFERROR(VLOOKUP(D293,'data-money'!$Q:$U,4,FALSE),"")</f>
        <v/>
      </c>
      <c r="S293" t="str">
        <f>IFERROR(VLOOKUP(D293,'data-money'!$Q:$U,5,FALSE),"")</f>
        <v/>
      </c>
    </row>
    <row r="294" spans="1:19" x14ac:dyDescent="0.3">
      <c r="A294" t="s">
        <v>561</v>
      </c>
      <c r="B294" t="s">
        <v>563</v>
      </c>
      <c r="C294" t="s">
        <v>18</v>
      </c>
      <c r="E294">
        <v>0.5</v>
      </c>
      <c r="F294">
        <v>0.97299999999999998</v>
      </c>
      <c r="G294">
        <v>0.33100000000000002</v>
      </c>
      <c r="H294">
        <v>0.11700000000000001</v>
      </c>
      <c r="I294">
        <v>1</v>
      </c>
      <c r="J294">
        <v>1675.7</v>
      </c>
      <c r="K294">
        <v>10230.5</v>
      </c>
      <c r="L294">
        <v>61</v>
      </c>
      <c r="M294">
        <v>9220</v>
      </c>
      <c r="N294">
        <v>143</v>
      </c>
      <c r="O294">
        <v>925</v>
      </c>
      <c r="P294">
        <v>0</v>
      </c>
      <c r="Q294">
        <v>1.4</v>
      </c>
      <c r="R294" t="str">
        <f>IFERROR(VLOOKUP(D294,'data-money'!$Q:$U,4,FALSE),"")</f>
        <v/>
      </c>
      <c r="S294" t="str">
        <f>IFERROR(VLOOKUP(D294,'data-money'!$Q:$U,5,FALSE),"")</f>
        <v/>
      </c>
    </row>
    <row r="295" spans="1:19" x14ac:dyDescent="0.3">
      <c r="A295" t="s">
        <v>564</v>
      </c>
      <c r="B295" t="s">
        <v>565</v>
      </c>
      <c r="C295" t="s">
        <v>18</v>
      </c>
      <c r="E295">
        <v>1</v>
      </c>
      <c r="F295">
        <v>0.64800000000000002</v>
      </c>
      <c r="G295">
        <v>0.34699999999999998</v>
      </c>
      <c r="H295">
        <v>0.115</v>
      </c>
      <c r="I295">
        <v>7</v>
      </c>
      <c r="J295">
        <v>921.4</v>
      </c>
      <c r="K295">
        <v>5017.3999999999996</v>
      </c>
      <c r="L295">
        <v>27</v>
      </c>
      <c r="M295">
        <v>9073</v>
      </c>
      <c r="N295">
        <v>141</v>
      </c>
      <c r="O295">
        <v>926</v>
      </c>
      <c r="P295">
        <v>0</v>
      </c>
      <c r="Q295">
        <v>2.5</v>
      </c>
      <c r="R295" t="str">
        <f>IFERROR(VLOOKUP(D295,'data-money'!$Q:$U,4,FALSE),"")</f>
        <v/>
      </c>
      <c r="S295" t="str">
        <f>IFERROR(VLOOKUP(D295,'data-money'!$Q:$U,5,FALSE),"")</f>
        <v/>
      </c>
    </row>
    <row r="296" spans="1:19" x14ac:dyDescent="0.3">
      <c r="A296" t="s">
        <v>566</v>
      </c>
      <c r="B296" t="s">
        <v>567</v>
      </c>
      <c r="C296" t="s">
        <v>18</v>
      </c>
      <c r="E296">
        <v>1</v>
      </c>
      <c r="F296">
        <v>1.0920000000000001</v>
      </c>
      <c r="G296">
        <v>0.45400000000000001</v>
      </c>
      <c r="H296">
        <v>0.114</v>
      </c>
      <c r="I296">
        <v>5</v>
      </c>
      <c r="J296">
        <v>3987.9</v>
      </c>
      <c r="K296">
        <v>12566.8</v>
      </c>
      <c r="L296">
        <v>77</v>
      </c>
      <c r="M296">
        <v>9046</v>
      </c>
      <c r="N296">
        <v>140</v>
      </c>
      <c r="O296">
        <v>927</v>
      </c>
      <c r="P296">
        <v>0</v>
      </c>
      <c r="Q296">
        <v>5.5</v>
      </c>
      <c r="R296" t="str">
        <f>IFERROR(VLOOKUP(D296,'data-money'!$Q:$U,4,FALSE),"")</f>
        <v/>
      </c>
      <c r="S296" t="str">
        <f>IFERROR(VLOOKUP(D296,'data-money'!$Q:$U,5,FALSE),"")</f>
        <v/>
      </c>
    </row>
    <row r="297" spans="1:19" x14ac:dyDescent="0.3">
      <c r="A297" t="s">
        <v>568</v>
      </c>
      <c r="B297" t="s">
        <v>569</v>
      </c>
      <c r="C297" t="s">
        <v>18</v>
      </c>
      <c r="E297">
        <v>1</v>
      </c>
      <c r="F297">
        <v>0.55700000000000005</v>
      </c>
      <c r="G297">
        <v>0.33400000000000002</v>
      </c>
      <c r="H297">
        <v>0.105</v>
      </c>
      <c r="I297">
        <v>4</v>
      </c>
      <c r="J297">
        <v>621.6</v>
      </c>
      <c r="K297">
        <v>3722.3</v>
      </c>
      <c r="L297">
        <v>20</v>
      </c>
      <c r="M297">
        <v>9104</v>
      </c>
      <c r="N297">
        <v>141</v>
      </c>
      <c r="O297">
        <v>934</v>
      </c>
      <c r="P297">
        <v>0.1</v>
      </c>
      <c r="Q297">
        <v>1.4</v>
      </c>
      <c r="R297" t="str">
        <f>IFERROR(VLOOKUP(D297,'data-money'!$Q:$U,4,FALSE),"")</f>
        <v/>
      </c>
      <c r="S297" t="str">
        <f>IFERROR(VLOOKUP(D297,'data-money'!$Q:$U,5,FALSE),"")</f>
        <v/>
      </c>
    </row>
    <row r="298" spans="1:19" x14ac:dyDescent="0.3">
      <c r="A298" t="s">
        <v>570</v>
      </c>
      <c r="B298" t="s">
        <v>571</v>
      </c>
      <c r="C298" t="s">
        <v>18</v>
      </c>
      <c r="E298">
        <v>1</v>
      </c>
      <c r="F298">
        <v>1.1200000000000001</v>
      </c>
      <c r="G298">
        <v>0.45500000000000002</v>
      </c>
      <c r="H298">
        <v>0.105</v>
      </c>
      <c r="I298">
        <v>4</v>
      </c>
      <c r="J298">
        <v>4195.2</v>
      </c>
      <c r="K298">
        <v>13142.5</v>
      </c>
      <c r="L298">
        <v>81</v>
      </c>
      <c r="M298">
        <v>9104</v>
      </c>
      <c r="N298">
        <v>141</v>
      </c>
      <c r="O298">
        <v>934</v>
      </c>
      <c r="P298">
        <v>0</v>
      </c>
      <c r="Q298">
        <v>4.9000000000000004</v>
      </c>
      <c r="R298" t="str">
        <f>IFERROR(VLOOKUP(D298,'data-money'!$Q:$U,4,FALSE),"")</f>
        <v/>
      </c>
      <c r="S298" t="str">
        <f>IFERROR(VLOOKUP(D298,'data-money'!$Q:$U,5,FALSE),"")</f>
        <v/>
      </c>
    </row>
    <row r="299" spans="1:19" x14ac:dyDescent="0.3">
      <c r="A299" t="s">
        <v>572</v>
      </c>
      <c r="B299" t="s">
        <v>573</v>
      </c>
      <c r="C299" t="s">
        <v>18</v>
      </c>
      <c r="E299">
        <v>1</v>
      </c>
      <c r="F299">
        <v>1.2</v>
      </c>
      <c r="G299">
        <v>0.753</v>
      </c>
      <c r="H299">
        <v>8.3000000000000004E-2</v>
      </c>
      <c r="I299">
        <v>4</v>
      </c>
      <c r="J299">
        <v>13666.6</v>
      </c>
      <c r="K299">
        <v>19758.099999999999</v>
      </c>
      <c r="L299">
        <v>132</v>
      </c>
      <c r="M299">
        <v>9327</v>
      </c>
      <c r="N299">
        <v>143</v>
      </c>
      <c r="O299">
        <v>955</v>
      </c>
      <c r="P299">
        <v>0</v>
      </c>
      <c r="Q299">
        <v>6.2</v>
      </c>
      <c r="R299" t="str">
        <f>IFERROR(VLOOKUP(D299,'data-money'!$Q:$U,4,FALSE),"")</f>
        <v/>
      </c>
      <c r="S299" t="str">
        <f>IFERROR(VLOOKUP(D299,'data-money'!$Q:$U,5,FALSE),"")</f>
        <v/>
      </c>
    </row>
    <row r="300" spans="1:19" x14ac:dyDescent="0.3">
      <c r="A300" t="s">
        <v>574</v>
      </c>
      <c r="B300" t="s">
        <v>575</v>
      </c>
      <c r="C300" t="s">
        <v>18</v>
      </c>
      <c r="E300">
        <v>1</v>
      </c>
      <c r="F300">
        <v>1.2</v>
      </c>
      <c r="G300">
        <v>0.49099999999999999</v>
      </c>
      <c r="H300">
        <v>7.5999999999999998E-2</v>
      </c>
      <c r="I300">
        <v>6</v>
      </c>
      <c r="J300">
        <v>7533.6</v>
      </c>
      <c r="K300">
        <v>20726.7</v>
      </c>
      <c r="L300">
        <v>139</v>
      </c>
      <c r="M300">
        <v>9499</v>
      </c>
      <c r="N300">
        <v>145</v>
      </c>
      <c r="O300">
        <v>962</v>
      </c>
      <c r="P300">
        <v>0</v>
      </c>
      <c r="Q300">
        <v>4.4000000000000004</v>
      </c>
      <c r="R300" t="str">
        <f>IFERROR(VLOOKUP(D300,'data-money'!$Q:$U,4,FALSE),"")</f>
        <v/>
      </c>
      <c r="S300" t="str">
        <f>IFERROR(VLOOKUP(D300,'data-money'!$Q:$U,5,FALSE),"")</f>
        <v/>
      </c>
    </row>
    <row r="301" spans="1:19" x14ac:dyDescent="0.3">
      <c r="A301" t="s">
        <v>576</v>
      </c>
      <c r="B301" t="s">
        <v>577</v>
      </c>
      <c r="C301" t="s">
        <v>18</v>
      </c>
      <c r="E301">
        <v>1</v>
      </c>
      <c r="F301">
        <v>1.2</v>
      </c>
      <c r="G301">
        <v>0.621</v>
      </c>
      <c r="H301">
        <v>7.5999999999999998E-2</v>
      </c>
      <c r="I301">
        <v>6</v>
      </c>
      <c r="J301">
        <v>11535.5</v>
      </c>
      <c r="K301">
        <v>21911.3</v>
      </c>
      <c r="L301">
        <v>149</v>
      </c>
      <c r="M301">
        <v>9360</v>
      </c>
      <c r="N301">
        <v>144</v>
      </c>
      <c r="O301">
        <v>963</v>
      </c>
      <c r="P301">
        <v>0</v>
      </c>
      <c r="Q301">
        <v>5.3</v>
      </c>
      <c r="R301" t="str">
        <f>IFERROR(VLOOKUP(D301,'data-money'!$Q:$U,4,FALSE),"")</f>
        <v/>
      </c>
      <c r="S301" t="str">
        <f>IFERROR(VLOOKUP(D301,'data-money'!$Q:$U,5,FALSE),"")</f>
        <v/>
      </c>
    </row>
    <row r="302" spans="1:19" x14ac:dyDescent="0.3">
      <c r="A302" t="s">
        <v>578</v>
      </c>
      <c r="B302" t="s">
        <v>579</v>
      </c>
      <c r="C302" t="s">
        <v>18</v>
      </c>
      <c r="E302">
        <v>1</v>
      </c>
      <c r="F302">
        <v>0.51500000000000001</v>
      </c>
      <c r="G302">
        <v>0.35</v>
      </c>
      <c r="H302">
        <v>7.0000000000000007E-2</v>
      </c>
      <c r="I302">
        <v>4</v>
      </c>
      <c r="J302">
        <v>641.5</v>
      </c>
      <c r="K302">
        <v>3417.4</v>
      </c>
      <c r="L302">
        <v>17</v>
      </c>
      <c r="M302">
        <v>9228</v>
      </c>
      <c r="N302">
        <v>144</v>
      </c>
      <c r="O302">
        <v>969</v>
      </c>
      <c r="P302">
        <v>0.1</v>
      </c>
      <c r="Q302">
        <v>0.6</v>
      </c>
      <c r="R302" t="str">
        <f>IFERROR(VLOOKUP(D302,'data-money'!$Q:$U,4,FALSE),"")</f>
        <v/>
      </c>
      <c r="S302" t="str">
        <f>IFERROR(VLOOKUP(D302,'data-money'!$Q:$U,5,FALSE),"")</f>
        <v/>
      </c>
    </row>
    <row r="303" spans="1:19" x14ac:dyDescent="0.3">
      <c r="A303" t="s">
        <v>580</v>
      </c>
      <c r="B303" t="s">
        <v>581</v>
      </c>
      <c r="C303" t="s">
        <v>18</v>
      </c>
      <c r="E303">
        <v>1</v>
      </c>
      <c r="F303">
        <v>1.155</v>
      </c>
      <c r="G303">
        <v>0.312</v>
      </c>
      <c r="H303">
        <v>7.0000000000000007E-2</v>
      </c>
      <c r="I303">
        <v>6</v>
      </c>
      <c r="J303">
        <v>1907</v>
      </c>
      <c r="K303">
        <v>13660</v>
      </c>
      <c r="L303">
        <v>86</v>
      </c>
      <c r="M303">
        <v>9211</v>
      </c>
      <c r="N303">
        <v>143</v>
      </c>
      <c r="O303">
        <v>970</v>
      </c>
      <c r="P303">
        <v>0</v>
      </c>
      <c r="Q303">
        <v>2.5</v>
      </c>
      <c r="R303" t="str">
        <f>IFERROR(VLOOKUP(D303,'data-money'!$Q:$U,4,FALSE),"")</f>
        <v/>
      </c>
      <c r="S303" t="str">
        <f>IFERROR(VLOOKUP(D303,'data-money'!$Q:$U,5,FALSE),"")</f>
        <v/>
      </c>
    </row>
    <row r="304" spans="1:19" x14ac:dyDescent="0.3">
      <c r="A304" t="s">
        <v>582</v>
      </c>
      <c r="B304" t="s">
        <v>583</v>
      </c>
      <c r="C304" t="s">
        <v>18</v>
      </c>
      <c r="E304">
        <v>0.8</v>
      </c>
      <c r="F304">
        <v>0.81799999999999995</v>
      </c>
      <c r="G304">
        <v>0.32300000000000001</v>
      </c>
      <c r="H304">
        <v>6.0999999999999999E-2</v>
      </c>
      <c r="I304">
        <v>2</v>
      </c>
      <c r="J304">
        <v>1169.2</v>
      </c>
      <c r="K304">
        <v>7599.6</v>
      </c>
      <c r="L304">
        <v>43</v>
      </c>
      <c r="M304">
        <v>9125</v>
      </c>
      <c r="N304">
        <v>142</v>
      </c>
      <c r="O304">
        <v>981</v>
      </c>
      <c r="P304">
        <v>0</v>
      </c>
      <c r="Q304">
        <v>1.2</v>
      </c>
      <c r="R304" t="str">
        <f>IFERROR(VLOOKUP(D304,'data-money'!$Q:$U,4,FALSE),"")</f>
        <v/>
      </c>
      <c r="S304" t="str">
        <f>IFERROR(VLOOKUP(D304,'data-money'!$Q:$U,5,FALSE),"")</f>
        <v/>
      </c>
    </row>
    <row r="305" spans="1:19" x14ac:dyDescent="0.3">
      <c r="A305" t="s">
        <v>584</v>
      </c>
      <c r="B305" t="s">
        <v>585</v>
      </c>
      <c r="C305" t="s">
        <v>18</v>
      </c>
      <c r="E305">
        <v>1</v>
      </c>
      <c r="F305">
        <v>1.1000000000000001</v>
      </c>
      <c r="G305">
        <v>0.52</v>
      </c>
      <c r="H305">
        <v>5.5E-2</v>
      </c>
      <c r="I305">
        <v>3</v>
      </c>
      <c r="J305">
        <v>5084</v>
      </c>
      <c r="K305">
        <v>12715.7</v>
      </c>
      <c r="L305">
        <v>78</v>
      </c>
      <c r="M305">
        <v>9082</v>
      </c>
      <c r="N305">
        <v>141</v>
      </c>
      <c r="O305">
        <v>990</v>
      </c>
      <c r="P305">
        <v>0</v>
      </c>
      <c r="Q305">
        <v>2.9</v>
      </c>
      <c r="R305" t="str">
        <f>IFERROR(VLOOKUP(D305,'data-money'!$Q:$U,4,FALSE),"")</f>
        <v/>
      </c>
      <c r="S305" t="str">
        <f>IFERROR(VLOOKUP(D305,'data-money'!$Q:$U,5,FALSE),"")</f>
        <v/>
      </c>
    </row>
    <row r="306" spans="1:19" x14ac:dyDescent="0.3">
      <c r="A306" t="s">
        <v>586</v>
      </c>
      <c r="B306" t="s">
        <v>587</v>
      </c>
      <c r="C306" t="s">
        <v>18</v>
      </c>
      <c r="E306">
        <v>1</v>
      </c>
      <c r="F306">
        <v>0.61299999999999999</v>
      </c>
      <c r="G306">
        <v>0.34899999999999998</v>
      </c>
      <c r="H306">
        <v>0.05</v>
      </c>
      <c r="I306">
        <v>4</v>
      </c>
      <c r="J306">
        <v>825.7</v>
      </c>
      <c r="K306">
        <v>4447.3999999999996</v>
      </c>
      <c r="L306">
        <v>24</v>
      </c>
      <c r="M306">
        <v>9126</v>
      </c>
      <c r="N306">
        <v>143</v>
      </c>
      <c r="O306">
        <v>998</v>
      </c>
      <c r="P306">
        <v>0</v>
      </c>
      <c r="Q306">
        <v>1</v>
      </c>
      <c r="R306" t="str">
        <f>IFERROR(VLOOKUP(D306,'data-money'!$Q:$U,4,FALSE),"")</f>
        <v/>
      </c>
      <c r="S306" t="str">
        <f>IFERROR(VLOOKUP(D306,'data-money'!$Q:$U,5,FALSE),"")</f>
        <v/>
      </c>
    </row>
    <row r="307" spans="1:19" x14ac:dyDescent="0.3">
      <c r="A307" t="s">
        <v>588</v>
      </c>
      <c r="B307" t="s">
        <v>589</v>
      </c>
      <c r="C307" t="s">
        <v>18</v>
      </c>
      <c r="E307">
        <v>1</v>
      </c>
      <c r="F307">
        <v>1.145</v>
      </c>
      <c r="G307">
        <v>0.47199999999999998</v>
      </c>
      <c r="H307">
        <v>4.7E-2</v>
      </c>
      <c r="I307">
        <v>3</v>
      </c>
      <c r="J307">
        <v>4626.1000000000004</v>
      </c>
      <c r="K307">
        <v>13583</v>
      </c>
      <c r="L307">
        <v>84</v>
      </c>
      <c r="M307">
        <v>9102</v>
      </c>
      <c r="N307">
        <v>142</v>
      </c>
      <c r="O307">
        <v>1003</v>
      </c>
      <c r="P307">
        <v>0</v>
      </c>
      <c r="Q307">
        <v>2.2000000000000002</v>
      </c>
      <c r="R307" t="str">
        <f>IFERROR(VLOOKUP(D307,'data-money'!$Q:$U,4,FALSE),"")</f>
        <v/>
      </c>
      <c r="S307" t="str">
        <f>IFERROR(VLOOKUP(D307,'data-money'!$Q:$U,5,FALSE),"")</f>
        <v/>
      </c>
    </row>
    <row r="308" spans="1:19" x14ac:dyDescent="0.3">
      <c r="A308" t="s">
        <v>590</v>
      </c>
      <c r="B308" t="s">
        <v>591</v>
      </c>
      <c r="C308" t="s">
        <v>18</v>
      </c>
      <c r="E308">
        <v>1</v>
      </c>
      <c r="F308">
        <v>0.66200000000000003</v>
      </c>
      <c r="G308">
        <v>0.32400000000000001</v>
      </c>
      <c r="H308">
        <v>4.5999999999999999E-2</v>
      </c>
      <c r="I308">
        <v>5</v>
      </c>
      <c r="J308">
        <v>786.5</v>
      </c>
      <c r="K308">
        <v>5093.5</v>
      </c>
      <c r="L308">
        <v>28</v>
      </c>
      <c r="M308">
        <v>9018</v>
      </c>
      <c r="N308">
        <v>141</v>
      </c>
      <c r="O308">
        <v>1004</v>
      </c>
      <c r="P308">
        <v>0</v>
      </c>
      <c r="Q308">
        <v>0.7</v>
      </c>
      <c r="R308" t="str">
        <f>IFERROR(VLOOKUP(D308,'data-money'!$Q:$U,4,FALSE),"")</f>
        <v/>
      </c>
      <c r="S308" t="str">
        <f>IFERROR(VLOOKUP(D308,'data-money'!$Q:$U,5,FALSE),"")</f>
        <v/>
      </c>
    </row>
    <row r="309" spans="1:19" x14ac:dyDescent="0.3">
      <c r="A309" t="s">
        <v>592</v>
      </c>
      <c r="B309" t="s">
        <v>593</v>
      </c>
      <c r="C309" t="s">
        <v>18</v>
      </c>
      <c r="E309">
        <v>0.8</v>
      </c>
      <c r="F309">
        <v>1.0489999999999999</v>
      </c>
      <c r="G309">
        <v>0.34200000000000003</v>
      </c>
      <c r="H309">
        <v>4.2999999999999997E-2</v>
      </c>
      <c r="I309">
        <v>2</v>
      </c>
      <c r="J309">
        <v>2120.5</v>
      </c>
      <c r="K309">
        <v>11958.5</v>
      </c>
      <c r="L309">
        <v>71</v>
      </c>
      <c r="M309">
        <v>9100</v>
      </c>
      <c r="N309">
        <v>141</v>
      </c>
      <c r="O309">
        <v>1010</v>
      </c>
      <c r="P309">
        <v>0</v>
      </c>
      <c r="Q309">
        <v>1.2</v>
      </c>
      <c r="R309" t="str">
        <f>IFERROR(VLOOKUP(D309,'data-money'!$Q:$U,4,FALSE),"")</f>
        <v/>
      </c>
      <c r="S309" t="str">
        <f>IFERROR(VLOOKUP(D309,'data-money'!$Q:$U,5,FALSE),"")</f>
        <v/>
      </c>
    </row>
    <row r="310" spans="1:19" x14ac:dyDescent="0.3">
      <c r="A310" t="s">
        <v>594</v>
      </c>
      <c r="B310" t="s">
        <v>595</v>
      </c>
      <c r="C310" t="s">
        <v>18</v>
      </c>
      <c r="E310">
        <v>1</v>
      </c>
      <c r="F310">
        <v>1.161</v>
      </c>
      <c r="G310">
        <v>0.54</v>
      </c>
      <c r="H310">
        <v>4.2999999999999997E-2</v>
      </c>
      <c r="I310">
        <v>5</v>
      </c>
      <c r="J310">
        <v>6067.2</v>
      </c>
      <c r="K310">
        <v>14288.1</v>
      </c>
      <c r="L310">
        <v>87</v>
      </c>
      <c r="M310">
        <v>9029</v>
      </c>
      <c r="N310">
        <v>140</v>
      </c>
      <c r="O310">
        <v>1011</v>
      </c>
      <c r="P310">
        <v>0</v>
      </c>
      <c r="Q310">
        <v>2.7</v>
      </c>
      <c r="R310" t="str">
        <f>IFERROR(VLOOKUP(D310,'data-money'!$Q:$U,4,FALSE),"")</f>
        <v/>
      </c>
      <c r="S310" t="str">
        <f>IFERROR(VLOOKUP(D310,'data-money'!$Q:$U,5,FALSE),"")</f>
        <v/>
      </c>
    </row>
    <row r="311" spans="1:19" x14ac:dyDescent="0.3">
      <c r="A311" t="s">
        <v>596</v>
      </c>
      <c r="B311" t="s">
        <v>597</v>
      </c>
      <c r="C311" t="s">
        <v>18</v>
      </c>
      <c r="E311">
        <v>1</v>
      </c>
      <c r="F311">
        <v>0.67200000000000004</v>
      </c>
      <c r="G311">
        <v>0.36299999999999999</v>
      </c>
      <c r="H311">
        <v>4.1000000000000002E-2</v>
      </c>
      <c r="I311">
        <v>6</v>
      </c>
      <c r="J311">
        <v>1113.4000000000001</v>
      </c>
      <c r="K311">
        <v>5474.3</v>
      </c>
      <c r="L311">
        <v>29</v>
      </c>
      <c r="M311">
        <v>8942</v>
      </c>
      <c r="N311">
        <v>139</v>
      </c>
      <c r="O311">
        <v>1015</v>
      </c>
      <c r="P311">
        <v>0</v>
      </c>
      <c r="Q311">
        <v>1</v>
      </c>
      <c r="R311" t="str">
        <f>IFERROR(VLOOKUP(D311,'data-money'!$Q:$U,4,FALSE),"")</f>
        <v/>
      </c>
      <c r="S311" t="str">
        <f>IFERROR(VLOOKUP(D311,'data-money'!$Q:$U,5,FALSE),"")</f>
        <v/>
      </c>
    </row>
    <row r="312" spans="1:19" x14ac:dyDescent="0.3">
      <c r="A312" t="s">
        <v>598</v>
      </c>
      <c r="B312" t="s">
        <v>599</v>
      </c>
      <c r="C312" t="s">
        <v>18</v>
      </c>
      <c r="E312">
        <v>1</v>
      </c>
      <c r="F312">
        <v>1.2</v>
      </c>
      <c r="G312">
        <v>0.71599999999999997</v>
      </c>
      <c r="H312">
        <v>3.5999999999999997E-2</v>
      </c>
      <c r="I312">
        <v>6</v>
      </c>
      <c r="J312">
        <v>11366.8</v>
      </c>
      <c r="K312">
        <v>17617.400000000001</v>
      </c>
      <c r="L312">
        <v>112</v>
      </c>
      <c r="M312">
        <v>8995</v>
      </c>
      <c r="N312">
        <v>141</v>
      </c>
      <c r="O312">
        <v>1025</v>
      </c>
      <c r="P312">
        <v>0</v>
      </c>
      <c r="Q312">
        <v>2.9</v>
      </c>
      <c r="R312" t="str">
        <f>IFERROR(VLOOKUP(D312,'data-money'!$Q:$U,4,FALSE),"")</f>
        <v/>
      </c>
      <c r="S312" t="str">
        <f>IFERROR(VLOOKUP(D312,'data-money'!$Q:$U,5,FALSE),"")</f>
        <v/>
      </c>
    </row>
    <row r="313" spans="1:19" x14ac:dyDescent="0.3">
      <c r="A313" t="s">
        <v>600</v>
      </c>
      <c r="B313" t="s">
        <v>601</v>
      </c>
      <c r="C313" t="s">
        <v>18</v>
      </c>
      <c r="E313">
        <v>0.8</v>
      </c>
      <c r="F313">
        <v>0.56200000000000006</v>
      </c>
      <c r="G313">
        <v>0.34200000000000003</v>
      </c>
      <c r="H313">
        <v>3.2000000000000001E-2</v>
      </c>
      <c r="I313">
        <v>2</v>
      </c>
      <c r="J313">
        <v>674.1</v>
      </c>
      <c r="K313">
        <v>3801</v>
      </c>
      <c r="L313">
        <v>20</v>
      </c>
      <c r="M313">
        <v>8929</v>
      </c>
      <c r="N313">
        <v>141</v>
      </c>
      <c r="O313">
        <v>1035</v>
      </c>
      <c r="P313">
        <v>0</v>
      </c>
      <c r="Q313">
        <v>0.5</v>
      </c>
      <c r="R313" t="str">
        <f>IFERROR(VLOOKUP(D313,'data-money'!$Q:$U,4,FALSE),"")</f>
        <v/>
      </c>
      <c r="S313" t="str">
        <f>IFERROR(VLOOKUP(D313,'data-money'!$Q:$U,5,FALSE),"")</f>
        <v/>
      </c>
    </row>
    <row r="314" spans="1:19" x14ac:dyDescent="0.3">
      <c r="A314" t="s">
        <v>602</v>
      </c>
      <c r="B314" t="s">
        <v>603</v>
      </c>
      <c r="C314" t="s">
        <v>18</v>
      </c>
      <c r="E314">
        <v>0.8</v>
      </c>
      <c r="F314">
        <v>1.1379999999999999</v>
      </c>
      <c r="G314">
        <v>0.34799999999999998</v>
      </c>
      <c r="H314">
        <v>3.1E-2</v>
      </c>
      <c r="I314">
        <v>2</v>
      </c>
      <c r="J314">
        <v>2485.3000000000002</v>
      </c>
      <c r="K314">
        <v>13424</v>
      </c>
      <c r="L314">
        <v>82</v>
      </c>
      <c r="M314">
        <v>8937</v>
      </c>
      <c r="N314">
        <v>141</v>
      </c>
      <c r="O314">
        <v>1037</v>
      </c>
      <c r="P314">
        <v>0</v>
      </c>
      <c r="Q314">
        <v>1</v>
      </c>
      <c r="R314" t="str">
        <f>IFERROR(VLOOKUP(D314,'data-money'!$Q:$U,4,FALSE),"")</f>
        <v/>
      </c>
      <c r="S314" t="str">
        <f>IFERROR(VLOOKUP(D314,'data-money'!$Q:$U,5,FALSE),"")</f>
        <v/>
      </c>
    </row>
    <row r="315" spans="1:19" x14ac:dyDescent="0.3">
      <c r="A315" t="s">
        <v>604</v>
      </c>
      <c r="B315" t="s">
        <v>605</v>
      </c>
      <c r="C315" t="s">
        <v>18</v>
      </c>
      <c r="E315">
        <v>1</v>
      </c>
      <c r="F315">
        <v>0.68799999999999994</v>
      </c>
      <c r="G315">
        <v>0.255</v>
      </c>
      <c r="H315">
        <v>3.1E-2</v>
      </c>
      <c r="I315">
        <v>4</v>
      </c>
      <c r="J315">
        <v>379.7</v>
      </c>
      <c r="K315">
        <v>5552.8</v>
      </c>
      <c r="L315">
        <v>30</v>
      </c>
      <c r="M315">
        <v>8950</v>
      </c>
      <c r="N315">
        <v>141</v>
      </c>
      <c r="O315">
        <v>1038</v>
      </c>
      <c r="P315">
        <v>0</v>
      </c>
      <c r="Q315">
        <v>0.5</v>
      </c>
      <c r="R315" t="str">
        <f>IFERROR(VLOOKUP(D315,'data-money'!$Q:$U,4,FALSE),"")</f>
        <v/>
      </c>
      <c r="S315" t="str">
        <f>IFERROR(VLOOKUP(D315,'data-money'!$Q:$U,5,FALSE),"")</f>
        <v/>
      </c>
    </row>
    <row r="316" spans="1:19" x14ac:dyDescent="0.3">
      <c r="A316" t="s">
        <v>606</v>
      </c>
      <c r="B316" t="s">
        <v>607</v>
      </c>
      <c r="C316" t="s">
        <v>18</v>
      </c>
      <c r="E316">
        <v>1</v>
      </c>
      <c r="F316">
        <v>1.2</v>
      </c>
      <c r="G316">
        <v>0.36699999999999999</v>
      </c>
      <c r="H316">
        <v>2.9000000000000001E-2</v>
      </c>
      <c r="I316">
        <v>3</v>
      </c>
      <c r="J316">
        <v>3267.6</v>
      </c>
      <c r="K316">
        <v>15683.1</v>
      </c>
      <c r="L316">
        <v>95</v>
      </c>
      <c r="M316">
        <v>9019</v>
      </c>
      <c r="N316">
        <v>142</v>
      </c>
      <c r="O316">
        <v>1044</v>
      </c>
      <c r="P316">
        <v>0</v>
      </c>
      <c r="Q316">
        <v>1.3</v>
      </c>
      <c r="R316" t="str">
        <f>IFERROR(VLOOKUP(D316,'data-money'!$Q:$U,4,FALSE),"")</f>
        <v/>
      </c>
      <c r="S316" t="str">
        <f>IFERROR(VLOOKUP(D316,'data-money'!$Q:$U,5,FALSE),"")</f>
        <v/>
      </c>
    </row>
    <row r="317" spans="1:19" x14ac:dyDescent="0.3">
      <c r="A317" t="s">
        <v>608</v>
      </c>
      <c r="B317" t="s">
        <v>609</v>
      </c>
      <c r="C317" t="s">
        <v>18</v>
      </c>
      <c r="E317">
        <v>1</v>
      </c>
      <c r="F317">
        <v>0.91700000000000004</v>
      </c>
      <c r="G317">
        <v>0.36899999999999999</v>
      </c>
      <c r="H317">
        <v>2.8000000000000001E-2</v>
      </c>
      <c r="I317">
        <v>5</v>
      </c>
      <c r="J317">
        <v>1989.7</v>
      </c>
      <c r="K317">
        <v>9394.2000000000007</v>
      </c>
      <c r="L317">
        <v>53</v>
      </c>
      <c r="M317">
        <v>8958</v>
      </c>
      <c r="N317">
        <v>142</v>
      </c>
      <c r="O317">
        <v>1046</v>
      </c>
      <c r="P317">
        <v>0</v>
      </c>
      <c r="Q317">
        <v>0.9</v>
      </c>
      <c r="R317" t="str">
        <f>IFERROR(VLOOKUP(D317,'data-money'!$Q:$U,4,FALSE),"")</f>
        <v/>
      </c>
      <c r="S317" t="str">
        <f>IFERROR(VLOOKUP(D317,'data-money'!$Q:$U,5,FALSE),"")</f>
        <v/>
      </c>
    </row>
    <row r="318" spans="1:19" x14ac:dyDescent="0.3">
      <c r="A318" t="s">
        <v>610</v>
      </c>
      <c r="B318" t="s">
        <v>611</v>
      </c>
      <c r="C318" t="s">
        <v>18</v>
      </c>
      <c r="E318">
        <v>1</v>
      </c>
      <c r="F318">
        <v>0.72299999999999998</v>
      </c>
      <c r="G318">
        <v>0.35199999999999998</v>
      </c>
      <c r="H318">
        <v>2.7E-2</v>
      </c>
      <c r="I318">
        <v>5</v>
      </c>
      <c r="J318">
        <v>1177.5</v>
      </c>
      <c r="K318">
        <v>6210.1</v>
      </c>
      <c r="L318">
        <v>33</v>
      </c>
      <c r="M318">
        <v>8905</v>
      </c>
      <c r="N318">
        <v>141</v>
      </c>
      <c r="O318">
        <v>1047</v>
      </c>
      <c r="P318">
        <v>0</v>
      </c>
      <c r="Q318">
        <v>0.7</v>
      </c>
      <c r="R318" t="str">
        <f>IFERROR(VLOOKUP(D318,'data-money'!$Q:$U,4,FALSE),"")</f>
        <v/>
      </c>
      <c r="S318" t="str">
        <f>IFERROR(VLOOKUP(D318,'data-money'!$Q:$U,5,FALSE),"")</f>
        <v/>
      </c>
    </row>
    <row r="319" spans="1:19" x14ac:dyDescent="0.3">
      <c r="A319" t="s">
        <v>612</v>
      </c>
      <c r="B319" t="s">
        <v>613</v>
      </c>
      <c r="C319" t="s">
        <v>18</v>
      </c>
      <c r="E319">
        <v>1</v>
      </c>
      <c r="F319">
        <v>0.58799999999999997</v>
      </c>
      <c r="G319">
        <v>0.378</v>
      </c>
      <c r="H319">
        <v>2.5999999999999999E-2</v>
      </c>
      <c r="I319">
        <v>4</v>
      </c>
      <c r="J319">
        <v>933</v>
      </c>
      <c r="K319">
        <v>4200.1000000000004</v>
      </c>
      <c r="L319">
        <v>22</v>
      </c>
      <c r="M319">
        <v>8976</v>
      </c>
      <c r="N319">
        <v>141</v>
      </c>
      <c r="O319">
        <v>1050</v>
      </c>
      <c r="P319">
        <v>0</v>
      </c>
      <c r="Q319">
        <v>0.5</v>
      </c>
      <c r="R319" t="str">
        <f>IFERROR(VLOOKUP(D319,'data-money'!$Q:$U,4,FALSE),"")</f>
        <v/>
      </c>
      <c r="S319" t="str">
        <f>IFERROR(VLOOKUP(D319,'data-money'!$Q:$U,5,FALSE),"")</f>
        <v/>
      </c>
    </row>
    <row r="320" spans="1:19" x14ac:dyDescent="0.3">
      <c r="A320" t="s">
        <v>614</v>
      </c>
      <c r="B320" t="s">
        <v>615</v>
      </c>
      <c r="C320" t="s">
        <v>18</v>
      </c>
      <c r="E320">
        <v>0.8</v>
      </c>
      <c r="F320">
        <v>0.80900000000000005</v>
      </c>
      <c r="G320">
        <v>0.34599999999999997</v>
      </c>
      <c r="H320">
        <v>2.5999999999999999E-2</v>
      </c>
      <c r="I320">
        <v>2</v>
      </c>
      <c r="J320">
        <v>1369.3</v>
      </c>
      <c r="K320">
        <v>7508</v>
      </c>
      <c r="L320">
        <v>42</v>
      </c>
      <c r="M320">
        <v>9049</v>
      </c>
      <c r="N320">
        <v>141</v>
      </c>
      <c r="O320">
        <v>1053</v>
      </c>
      <c r="P320">
        <v>0</v>
      </c>
      <c r="Q320">
        <v>0.4</v>
      </c>
      <c r="R320" t="str">
        <f>IFERROR(VLOOKUP(D320,'data-money'!$Q:$U,4,FALSE),"")</f>
        <v/>
      </c>
      <c r="S320" t="str">
        <f>IFERROR(VLOOKUP(D320,'data-money'!$Q:$U,5,FALSE),"")</f>
        <v/>
      </c>
    </row>
    <row r="321" spans="1:19" x14ac:dyDescent="0.3">
      <c r="A321" t="s">
        <v>616</v>
      </c>
      <c r="B321" t="s">
        <v>617</v>
      </c>
      <c r="C321" t="s">
        <v>18</v>
      </c>
      <c r="E321">
        <v>0.8</v>
      </c>
      <c r="F321">
        <v>0.95699999999999996</v>
      </c>
      <c r="G321">
        <v>0.52700000000000002</v>
      </c>
      <c r="H321">
        <v>2.3E-2</v>
      </c>
      <c r="I321">
        <v>2</v>
      </c>
      <c r="J321">
        <v>4224</v>
      </c>
      <c r="K321">
        <v>10320.6</v>
      </c>
      <c r="L321">
        <v>59</v>
      </c>
      <c r="M321">
        <v>9088</v>
      </c>
      <c r="N321">
        <v>141</v>
      </c>
      <c r="O321">
        <v>1061</v>
      </c>
      <c r="P321">
        <v>0</v>
      </c>
      <c r="Q321">
        <v>0.9</v>
      </c>
      <c r="R321" t="str">
        <f>IFERROR(VLOOKUP(D321,'data-money'!$Q:$U,4,FALSE),"")</f>
        <v/>
      </c>
      <c r="S321" t="str">
        <f>IFERROR(VLOOKUP(D321,'data-money'!$Q:$U,5,FALSE),"")</f>
        <v/>
      </c>
    </row>
    <row r="322" spans="1:19" x14ac:dyDescent="0.3">
      <c r="A322" t="s">
        <v>618</v>
      </c>
      <c r="B322" t="s">
        <v>619</v>
      </c>
      <c r="C322" t="s">
        <v>18</v>
      </c>
      <c r="E322">
        <v>1</v>
      </c>
      <c r="F322">
        <v>0.79700000000000004</v>
      </c>
      <c r="G322">
        <v>0.44400000000000001</v>
      </c>
      <c r="H322">
        <v>0.02</v>
      </c>
      <c r="I322">
        <v>3</v>
      </c>
      <c r="J322">
        <v>2313.1999999999998</v>
      </c>
      <c r="K322">
        <v>7587.6</v>
      </c>
      <c r="L322">
        <v>41</v>
      </c>
      <c r="M322">
        <v>9029</v>
      </c>
      <c r="N322">
        <v>140</v>
      </c>
      <c r="O322">
        <v>1073</v>
      </c>
      <c r="P322">
        <v>0</v>
      </c>
      <c r="Q322">
        <v>0.7</v>
      </c>
      <c r="R322" t="str">
        <f>IFERROR(VLOOKUP(D322,'data-money'!$Q:$U,4,FALSE),"")</f>
        <v/>
      </c>
      <c r="S322" t="str">
        <f>IFERROR(VLOOKUP(D322,'data-money'!$Q:$U,5,FALSE),"")</f>
        <v/>
      </c>
    </row>
    <row r="323" spans="1:19" x14ac:dyDescent="0.3">
      <c r="A323" t="s">
        <v>620</v>
      </c>
      <c r="B323" t="s">
        <v>621</v>
      </c>
      <c r="C323" t="s">
        <v>18</v>
      </c>
      <c r="E323">
        <v>1</v>
      </c>
      <c r="F323">
        <v>0.64700000000000002</v>
      </c>
      <c r="G323">
        <v>0.38900000000000001</v>
      </c>
      <c r="H323">
        <v>1.9E-2</v>
      </c>
      <c r="I323">
        <v>3</v>
      </c>
      <c r="J323">
        <v>1252.9000000000001</v>
      </c>
      <c r="K323">
        <v>5298.9</v>
      </c>
      <c r="L323">
        <v>27</v>
      </c>
      <c r="M323">
        <v>8988</v>
      </c>
      <c r="N323">
        <v>139</v>
      </c>
      <c r="O323">
        <v>1075</v>
      </c>
      <c r="P323">
        <v>0</v>
      </c>
      <c r="Q323">
        <v>0.4</v>
      </c>
      <c r="R323" t="str">
        <f>IFERROR(VLOOKUP(D323,'data-money'!$Q:$U,4,FALSE),"")</f>
        <v/>
      </c>
      <c r="S323" t="str">
        <f>IFERROR(VLOOKUP(D323,'data-money'!$Q:$U,5,FALSE),"")</f>
        <v/>
      </c>
    </row>
    <row r="324" spans="1:19" x14ac:dyDescent="0.3">
      <c r="A324" t="s">
        <v>622</v>
      </c>
      <c r="B324" t="s">
        <v>623</v>
      </c>
      <c r="C324" t="s">
        <v>18</v>
      </c>
      <c r="E324">
        <v>0.8</v>
      </c>
      <c r="F324">
        <v>0.98499999999999999</v>
      </c>
      <c r="G324">
        <v>0.59899999999999998</v>
      </c>
      <c r="H324">
        <v>1.7999999999999999E-2</v>
      </c>
      <c r="I324">
        <v>2</v>
      </c>
      <c r="J324">
        <v>5511</v>
      </c>
      <c r="K324">
        <v>11046.1</v>
      </c>
      <c r="L324">
        <v>63</v>
      </c>
      <c r="M324">
        <v>9090</v>
      </c>
      <c r="N324">
        <v>140</v>
      </c>
      <c r="O324">
        <v>1080</v>
      </c>
      <c r="P324">
        <v>0</v>
      </c>
      <c r="Q324">
        <v>0.7</v>
      </c>
      <c r="R324" t="str">
        <f>IFERROR(VLOOKUP(D324,'data-money'!$Q:$U,4,FALSE),"")</f>
        <v/>
      </c>
      <c r="S324" t="str">
        <f>IFERROR(VLOOKUP(D324,'data-money'!$Q:$U,5,FALSE),"")</f>
        <v/>
      </c>
    </row>
    <row r="325" spans="1:19" x14ac:dyDescent="0.3">
      <c r="A325" t="s">
        <v>624</v>
      </c>
      <c r="B325" t="s">
        <v>625</v>
      </c>
      <c r="C325" t="s">
        <v>18</v>
      </c>
      <c r="E325">
        <v>1</v>
      </c>
      <c r="F325">
        <v>0.55500000000000005</v>
      </c>
      <c r="G325">
        <v>0.376</v>
      </c>
      <c r="H325">
        <v>1.7999999999999999E-2</v>
      </c>
      <c r="I325">
        <v>5</v>
      </c>
      <c r="J325">
        <v>858</v>
      </c>
      <c r="K325">
        <v>3893.4</v>
      </c>
      <c r="L325">
        <v>20</v>
      </c>
      <c r="M325">
        <v>9027</v>
      </c>
      <c r="N325">
        <v>139</v>
      </c>
      <c r="O325">
        <v>1081</v>
      </c>
      <c r="P325">
        <v>0</v>
      </c>
      <c r="Q325">
        <v>0.4</v>
      </c>
      <c r="R325" t="str">
        <f>IFERROR(VLOOKUP(D325,'data-money'!$Q:$U,4,FALSE),"")</f>
        <v/>
      </c>
      <c r="S325" t="str">
        <f>IFERROR(VLOOKUP(D325,'data-money'!$Q:$U,5,FALSE),"")</f>
        <v/>
      </c>
    </row>
    <row r="326" spans="1:19" x14ac:dyDescent="0.3">
      <c r="A326" t="s">
        <v>626</v>
      </c>
      <c r="B326" t="s">
        <v>627</v>
      </c>
      <c r="C326" t="s">
        <v>18</v>
      </c>
      <c r="E326">
        <v>1</v>
      </c>
      <c r="F326">
        <v>1.2</v>
      </c>
      <c r="G326">
        <v>0.73799999999999999</v>
      </c>
      <c r="H326">
        <v>1.7000000000000001E-2</v>
      </c>
      <c r="I326">
        <v>7</v>
      </c>
      <c r="J326">
        <v>12881.3</v>
      </c>
      <c r="K326">
        <v>19136.599999999999</v>
      </c>
      <c r="L326">
        <v>119</v>
      </c>
      <c r="M326">
        <v>9221</v>
      </c>
      <c r="N326">
        <v>140</v>
      </c>
      <c r="O326">
        <v>1088</v>
      </c>
      <c r="P326">
        <v>0</v>
      </c>
      <c r="Q326">
        <v>1.1000000000000001</v>
      </c>
      <c r="R326" t="str">
        <f>IFERROR(VLOOKUP(D326,'data-money'!$Q:$U,4,FALSE),"")</f>
        <v/>
      </c>
      <c r="S326" t="str">
        <f>IFERROR(VLOOKUP(D326,'data-money'!$Q:$U,5,FALSE),"")</f>
        <v/>
      </c>
    </row>
    <row r="327" spans="1:19" x14ac:dyDescent="0.3">
      <c r="A327" t="s">
        <v>628</v>
      </c>
      <c r="B327" t="s">
        <v>629</v>
      </c>
      <c r="C327" t="s">
        <v>18</v>
      </c>
      <c r="E327">
        <v>1</v>
      </c>
      <c r="F327">
        <v>0.79</v>
      </c>
      <c r="G327">
        <v>0.55000000000000004</v>
      </c>
      <c r="H327">
        <v>1.6E-2</v>
      </c>
      <c r="I327">
        <v>4</v>
      </c>
      <c r="J327">
        <v>3321.6</v>
      </c>
      <c r="K327">
        <v>7587.6</v>
      </c>
      <c r="L327">
        <v>41</v>
      </c>
      <c r="M327">
        <v>9198</v>
      </c>
      <c r="N327">
        <v>140</v>
      </c>
      <c r="O327">
        <v>1090</v>
      </c>
      <c r="P327">
        <v>0</v>
      </c>
      <c r="Q327">
        <v>0.6</v>
      </c>
      <c r="R327" t="str">
        <f>IFERROR(VLOOKUP(D327,'data-money'!$Q:$U,4,FALSE),"")</f>
        <v/>
      </c>
      <c r="S327" t="str">
        <f>IFERROR(VLOOKUP(D327,'data-money'!$Q:$U,5,FALSE),"")</f>
        <v/>
      </c>
    </row>
    <row r="328" spans="1:19" x14ac:dyDescent="0.3">
      <c r="A328" t="s">
        <v>630</v>
      </c>
      <c r="B328" t="s">
        <v>631</v>
      </c>
      <c r="C328" t="s">
        <v>18</v>
      </c>
      <c r="E328">
        <v>1</v>
      </c>
      <c r="F328">
        <v>1.2</v>
      </c>
      <c r="G328">
        <v>0.499</v>
      </c>
      <c r="H328">
        <v>1.4999999999999999E-2</v>
      </c>
      <c r="I328">
        <v>5</v>
      </c>
      <c r="J328">
        <v>8592.2000000000007</v>
      </c>
      <c r="K328">
        <v>23025.5</v>
      </c>
      <c r="L328">
        <v>149</v>
      </c>
      <c r="M328">
        <v>9303</v>
      </c>
      <c r="N328">
        <v>141</v>
      </c>
      <c r="O328">
        <v>1095</v>
      </c>
      <c r="P328">
        <v>0</v>
      </c>
      <c r="Q328">
        <v>0.9</v>
      </c>
      <c r="R328" t="str">
        <f>IFERROR(VLOOKUP(D328,'data-money'!$Q:$U,4,FALSE),"")</f>
        <v/>
      </c>
      <c r="S328" t="str">
        <f>IFERROR(VLOOKUP(D328,'data-money'!$Q:$U,5,FALSE),"")</f>
        <v/>
      </c>
    </row>
    <row r="329" spans="1:19" x14ac:dyDescent="0.3">
      <c r="A329" t="s">
        <v>632</v>
      </c>
      <c r="B329" t="s">
        <v>633</v>
      </c>
      <c r="C329" t="s">
        <v>18</v>
      </c>
      <c r="E329">
        <v>1</v>
      </c>
      <c r="F329">
        <v>1.2</v>
      </c>
      <c r="G329">
        <v>0.52700000000000002</v>
      </c>
      <c r="H329">
        <v>1.4999999999999999E-2</v>
      </c>
      <c r="I329">
        <v>4</v>
      </c>
      <c r="J329">
        <v>7779.4</v>
      </c>
      <c r="K329">
        <v>19053.900000000001</v>
      </c>
      <c r="L329">
        <v>121</v>
      </c>
      <c r="M329">
        <v>9154</v>
      </c>
      <c r="N329">
        <v>140</v>
      </c>
      <c r="O329">
        <v>1096</v>
      </c>
      <c r="P329">
        <v>0</v>
      </c>
      <c r="Q329">
        <v>0.8</v>
      </c>
      <c r="R329" t="str">
        <f>IFERROR(VLOOKUP(D329,'data-money'!$Q:$U,4,FALSE),"")</f>
        <v/>
      </c>
      <c r="S329" t="str">
        <f>IFERROR(VLOOKUP(D329,'data-money'!$Q:$U,5,FALSE),"")</f>
        <v/>
      </c>
    </row>
    <row r="330" spans="1:19" x14ac:dyDescent="0.3">
      <c r="A330" t="s">
        <v>634</v>
      </c>
      <c r="B330" t="s">
        <v>635</v>
      </c>
      <c r="C330" t="s">
        <v>18</v>
      </c>
      <c r="E330">
        <v>0.5</v>
      </c>
      <c r="F330">
        <v>0.59499999999999997</v>
      </c>
      <c r="G330">
        <v>0.30099999999999999</v>
      </c>
      <c r="H330">
        <v>1.4999999999999999E-2</v>
      </c>
      <c r="I330">
        <v>1</v>
      </c>
      <c r="J330">
        <v>583.79999999999995</v>
      </c>
      <c r="K330">
        <v>4610.8999999999996</v>
      </c>
      <c r="L330">
        <v>23</v>
      </c>
      <c r="M330">
        <v>9033</v>
      </c>
      <c r="N330">
        <v>139</v>
      </c>
      <c r="O330">
        <v>1098</v>
      </c>
      <c r="P330">
        <v>0</v>
      </c>
      <c r="Q330">
        <v>0.1</v>
      </c>
      <c r="R330" t="str">
        <f>IFERROR(VLOOKUP(D330,'data-money'!$Q:$U,4,FALSE),"")</f>
        <v/>
      </c>
      <c r="S330" t="str">
        <f>IFERROR(VLOOKUP(D330,'data-money'!$Q:$U,5,FALSE),"")</f>
        <v/>
      </c>
    </row>
    <row r="331" spans="1:19" x14ac:dyDescent="0.3">
      <c r="A331" t="s">
        <v>636</v>
      </c>
      <c r="B331" t="s">
        <v>637</v>
      </c>
      <c r="C331" t="s">
        <v>18</v>
      </c>
      <c r="E331">
        <v>1</v>
      </c>
      <c r="F331">
        <v>0.96899999999999997</v>
      </c>
      <c r="G331">
        <v>0.309</v>
      </c>
      <c r="H331">
        <v>1.4999999999999999E-2</v>
      </c>
      <c r="I331">
        <v>4</v>
      </c>
      <c r="J331">
        <v>1451.4</v>
      </c>
      <c r="K331">
        <v>10609.1</v>
      </c>
      <c r="L331">
        <v>61</v>
      </c>
      <c r="M331">
        <v>9033</v>
      </c>
      <c r="N331">
        <v>139</v>
      </c>
      <c r="O331">
        <v>1098</v>
      </c>
      <c r="P331">
        <v>0</v>
      </c>
      <c r="Q331">
        <v>0.4</v>
      </c>
      <c r="R331" t="str">
        <f>IFERROR(VLOOKUP(D331,'data-money'!$Q:$U,4,FALSE),"")</f>
        <v/>
      </c>
      <c r="S331" t="str">
        <f>IFERROR(VLOOKUP(D331,'data-money'!$Q:$U,5,FALSE),"")</f>
        <v/>
      </c>
    </row>
    <row r="332" spans="1:19" x14ac:dyDescent="0.3">
      <c r="A332" t="s">
        <v>638</v>
      </c>
      <c r="B332" t="s">
        <v>639</v>
      </c>
      <c r="C332" t="s">
        <v>18</v>
      </c>
      <c r="E332">
        <v>0.5</v>
      </c>
      <c r="F332">
        <v>0.67800000000000005</v>
      </c>
      <c r="G332">
        <v>0.38600000000000001</v>
      </c>
      <c r="H332">
        <v>1.4E-2</v>
      </c>
      <c r="I332">
        <v>1</v>
      </c>
      <c r="J332">
        <v>1287.5</v>
      </c>
      <c r="K332">
        <v>5549.1</v>
      </c>
      <c r="L332">
        <v>30</v>
      </c>
      <c r="M332">
        <v>9204</v>
      </c>
      <c r="N332">
        <v>141</v>
      </c>
      <c r="O332">
        <v>1101</v>
      </c>
      <c r="P332">
        <v>0</v>
      </c>
      <c r="Q332">
        <v>0.2</v>
      </c>
      <c r="R332" t="str">
        <f>IFERROR(VLOOKUP(D332,'data-money'!$Q:$U,4,FALSE),"")</f>
        <v/>
      </c>
      <c r="S332" t="str">
        <f>IFERROR(VLOOKUP(D332,'data-money'!$Q:$U,5,FALSE),"")</f>
        <v/>
      </c>
    </row>
    <row r="333" spans="1:19" x14ac:dyDescent="0.3">
      <c r="A333" t="s">
        <v>640</v>
      </c>
      <c r="B333" t="s">
        <v>641</v>
      </c>
      <c r="C333" t="s">
        <v>18</v>
      </c>
      <c r="E333">
        <v>1</v>
      </c>
      <c r="F333">
        <v>1.048</v>
      </c>
      <c r="G333">
        <v>0.44600000000000001</v>
      </c>
      <c r="H333">
        <v>1.4E-2</v>
      </c>
      <c r="I333">
        <v>5</v>
      </c>
      <c r="J333">
        <v>3716.2</v>
      </c>
      <c r="K333">
        <v>12101.8</v>
      </c>
      <c r="L333">
        <v>72</v>
      </c>
      <c r="M333">
        <v>9174</v>
      </c>
      <c r="N333">
        <v>140</v>
      </c>
      <c r="O333">
        <v>1102</v>
      </c>
      <c r="P333">
        <v>0</v>
      </c>
      <c r="Q333">
        <v>0.7</v>
      </c>
      <c r="R333" t="str">
        <f>IFERROR(VLOOKUP(D333,'data-money'!$Q:$U,4,FALSE),"")</f>
        <v/>
      </c>
      <c r="S333" t="str">
        <f>IFERROR(VLOOKUP(D333,'data-money'!$Q:$U,5,FALSE),"")</f>
        <v/>
      </c>
    </row>
    <row r="334" spans="1:19" x14ac:dyDescent="0.3">
      <c r="A334" t="s">
        <v>640</v>
      </c>
      <c r="B334" t="s">
        <v>642</v>
      </c>
      <c r="C334" t="s">
        <v>18</v>
      </c>
      <c r="E334">
        <v>0.8</v>
      </c>
      <c r="F334">
        <v>1.2</v>
      </c>
      <c r="G334">
        <v>0.48399999999999999</v>
      </c>
      <c r="H334">
        <v>1.4E-2</v>
      </c>
      <c r="I334">
        <v>2</v>
      </c>
      <c r="J334">
        <v>6488.5</v>
      </c>
      <c r="K334">
        <v>18269.8</v>
      </c>
      <c r="L334">
        <v>115</v>
      </c>
      <c r="M334">
        <v>9174</v>
      </c>
      <c r="N334">
        <v>140</v>
      </c>
      <c r="O334">
        <v>1102</v>
      </c>
      <c r="P334">
        <v>0</v>
      </c>
      <c r="Q334">
        <v>0.7</v>
      </c>
      <c r="R334" t="str">
        <f>IFERROR(VLOOKUP(D334,'data-money'!$Q:$U,4,FALSE),"")</f>
        <v/>
      </c>
      <c r="S334" t="str">
        <f>IFERROR(VLOOKUP(D334,'data-money'!$Q:$U,5,FALSE),"")</f>
        <v/>
      </c>
    </row>
    <row r="335" spans="1:19" x14ac:dyDescent="0.3">
      <c r="A335" t="s">
        <v>643</v>
      </c>
      <c r="B335" t="s">
        <v>644</v>
      </c>
      <c r="C335" t="s">
        <v>18</v>
      </c>
      <c r="E335">
        <v>1</v>
      </c>
      <c r="F335">
        <v>1.2</v>
      </c>
      <c r="G335">
        <v>0.54</v>
      </c>
      <c r="H335">
        <v>1.4E-2</v>
      </c>
      <c r="I335">
        <v>5</v>
      </c>
      <c r="J335">
        <v>6973.8</v>
      </c>
      <c r="K335">
        <v>16405.7</v>
      </c>
      <c r="L335">
        <v>101</v>
      </c>
      <c r="M335">
        <v>9174</v>
      </c>
      <c r="N335">
        <v>140</v>
      </c>
      <c r="O335">
        <v>1102</v>
      </c>
      <c r="P335">
        <v>0</v>
      </c>
      <c r="Q335">
        <v>0.8</v>
      </c>
      <c r="R335" t="str">
        <f>IFERROR(VLOOKUP(D335,'data-money'!$Q:$U,4,FALSE),"")</f>
        <v/>
      </c>
      <c r="S335" t="str">
        <f>IFERROR(VLOOKUP(D335,'data-money'!$Q:$U,5,FALSE),"")</f>
        <v/>
      </c>
    </row>
    <row r="336" spans="1:19" x14ac:dyDescent="0.3">
      <c r="A336" t="s">
        <v>645</v>
      </c>
      <c r="B336" t="s">
        <v>646</v>
      </c>
      <c r="C336" t="s">
        <v>18</v>
      </c>
      <c r="E336">
        <v>1</v>
      </c>
      <c r="F336">
        <v>0.93500000000000005</v>
      </c>
      <c r="G336">
        <v>0.41399999999999998</v>
      </c>
      <c r="H336">
        <v>1.4E-2</v>
      </c>
      <c r="I336">
        <v>5</v>
      </c>
      <c r="J336">
        <v>2672.3</v>
      </c>
      <c r="K336">
        <v>10003.9</v>
      </c>
      <c r="L336">
        <v>57</v>
      </c>
      <c r="M336">
        <v>8991</v>
      </c>
      <c r="N336">
        <v>138</v>
      </c>
      <c r="O336">
        <v>1103</v>
      </c>
      <c r="P336">
        <v>0</v>
      </c>
      <c r="Q336">
        <v>0.5</v>
      </c>
      <c r="R336" t="str">
        <f>IFERROR(VLOOKUP(D336,'data-money'!$Q:$U,4,FALSE),"")</f>
        <v/>
      </c>
      <c r="S336" t="str">
        <f>IFERROR(VLOOKUP(D336,'data-money'!$Q:$U,5,FALSE),"")</f>
        <v/>
      </c>
    </row>
    <row r="337" spans="1:19" x14ac:dyDescent="0.3">
      <c r="A337" t="s">
        <v>647</v>
      </c>
      <c r="B337" t="s">
        <v>648</v>
      </c>
      <c r="C337" t="s">
        <v>18</v>
      </c>
      <c r="E337">
        <v>1</v>
      </c>
      <c r="F337">
        <v>1.2</v>
      </c>
      <c r="G337">
        <v>0.309</v>
      </c>
      <c r="H337">
        <v>1.4E-2</v>
      </c>
      <c r="I337">
        <v>5</v>
      </c>
      <c r="J337">
        <v>2233.6</v>
      </c>
      <c r="K337">
        <v>16405.7</v>
      </c>
      <c r="L337">
        <v>101</v>
      </c>
      <c r="M337">
        <v>8991</v>
      </c>
      <c r="N337">
        <v>138</v>
      </c>
      <c r="O337">
        <v>1104</v>
      </c>
      <c r="P337">
        <v>0</v>
      </c>
      <c r="Q337">
        <v>0.5</v>
      </c>
      <c r="R337" t="str">
        <f>IFERROR(VLOOKUP(D337,'data-money'!$Q:$U,4,FALSE),"")</f>
        <v/>
      </c>
      <c r="S337" t="str">
        <f>IFERROR(VLOOKUP(D337,'data-money'!$Q:$U,5,FALSE),"")</f>
        <v/>
      </c>
    </row>
    <row r="338" spans="1:19" x14ac:dyDescent="0.3">
      <c r="A338" t="s">
        <v>649</v>
      </c>
      <c r="B338" t="s">
        <v>650</v>
      </c>
      <c r="C338" t="s">
        <v>18</v>
      </c>
      <c r="E338">
        <v>0.5</v>
      </c>
      <c r="F338">
        <v>0.44700000000000001</v>
      </c>
      <c r="G338">
        <v>0.23599999999999999</v>
      </c>
      <c r="H338">
        <v>1.2999999999999999E-2</v>
      </c>
      <c r="I338">
        <v>1</v>
      </c>
      <c r="J338">
        <v>123.2</v>
      </c>
      <c r="K338">
        <v>2728.3</v>
      </c>
      <c r="L338">
        <v>13</v>
      </c>
      <c r="M338">
        <v>8890</v>
      </c>
      <c r="N338">
        <v>137</v>
      </c>
      <c r="O338">
        <v>1107</v>
      </c>
      <c r="P338">
        <v>0</v>
      </c>
      <c r="Q338">
        <v>0.1</v>
      </c>
      <c r="R338" t="str">
        <f>IFERROR(VLOOKUP(D338,'data-money'!$Q:$U,4,FALSE),"")</f>
        <v/>
      </c>
      <c r="S338" t="str">
        <f>IFERROR(VLOOKUP(D338,'data-money'!$Q:$U,5,FALSE),"")</f>
        <v/>
      </c>
    </row>
    <row r="339" spans="1:19" x14ac:dyDescent="0.3">
      <c r="A339" t="s">
        <v>651</v>
      </c>
      <c r="B339" t="s">
        <v>652</v>
      </c>
      <c r="C339" t="s">
        <v>18</v>
      </c>
      <c r="E339">
        <v>0.8</v>
      </c>
      <c r="F339">
        <v>0.73</v>
      </c>
      <c r="G339">
        <v>0.44900000000000001</v>
      </c>
      <c r="H339">
        <v>1.2999999999999999E-2</v>
      </c>
      <c r="I339">
        <v>2</v>
      </c>
      <c r="J339">
        <v>2029.9</v>
      </c>
      <c r="K339">
        <v>6529.1</v>
      </c>
      <c r="L339">
        <v>35</v>
      </c>
      <c r="M339">
        <v>9000</v>
      </c>
      <c r="N339">
        <v>137</v>
      </c>
      <c r="O339">
        <v>1108</v>
      </c>
      <c r="P339">
        <v>0</v>
      </c>
      <c r="Q339">
        <v>0.3</v>
      </c>
      <c r="R339" t="str">
        <f>IFERROR(VLOOKUP(D339,'data-money'!$Q:$U,4,FALSE),"")</f>
        <v/>
      </c>
      <c r="S339" t="str">
        <f>IFERROR(VLOOKUP(D339,'data-money'!$Q:$U,5,FALSE),"")</f>
        <v/>
      </c>
    </row>
    <row r="340" spans="1:19" x14ac:dyDescent="0.3">
      <c r="A340" t="s">
        <v>653</v>
      </c>
      <c r="B340" t="s">
        <v>654</v>
      </c>
      <c r="C340" t="s">
        <v>18</v>
      </c>
      <c r="E340">
        <v>0.8</v>
      </c>
      <c r="F340">
        <v>0.85499999999999998</v>
      </c>
      <c r="G340">
        <v>0.246</v>
      </c>
      <c r="H340">
        <v>1.2999999999999999E-2</v>
      </c>
      <c r="I340">
        <v>2</v>
      </c>
      <c r="J340">
        <v>484.1</v>
      </c>
      <c r="K340">
        <v>8442.2999999999993</v>
      </c>
      <c r="L340">
        <v>48</v>
      </c>
      <c r="M340">
        <v>9000</v>
      </c>
      <c r="N340">
        <v>137</v>
      </c>
      <c r="O340">
        <v>1108</v>
      </c>
      <c r="P340">
        <v>0</v>
      </c>
      <c r="Q340">
        <v>0.2</v>
      </c>
      <c r="R340" t="str">
        <f>IFERROR(VLOOKUP(D340,'data-money'!$Q:$U,4,FALSE),"")</f>
        <v/>
      </c>
      <c r="S340" t="str">
        <f>IFERROR(VLOOKUP(D340,'data-money'!$Q:$U,5,FALSE),"")</f>
        <v/>
      </c>
    </row>
    <row r="341" spans="1:19" x14ac:dyDescent="0.3">
      <c r="A341" t="s">
        <v>655</v>
      </c>
      <c r="B341" t="s">
        <v>656</v>
      </c>
      <c r="C341" t="s">
        <v>18</v>
      </c>
      <c r="E341">
        <v>1</v>
      </c>
      <c r="F341">
        <v>1.2</v>
      </c>
      <c r="G341">
        <v>0.251</v>
      </c>
      <c r="H341">
        <v>1.2999999999999999E-2</v>
      </c>
      <c r="I341">
        <v>6</v>
      </c>
      <c r="J341">
        <v>1179.0999999999999</v>
      </c>
      <c r="K341">
        <v>18532.099999999999</v>
      </c>
      <c r="L341">
        <v>118</v>
      </c>
      <c r="M341">
        <v>9000</v>
      </c>
      <c r="N341">
        <v>137</v>
      </c>
      <c r="O341">
        <v>1108</v>
      </c>
      <c r="P341">
        <v>0</v>
      </c>
      <c r="Q341">
        <v>0.4</v>
      </c>
      <c r="R341" t="str">
        <f>IFERROR(VLOOKUP(D341,'data-money'!$Q:$U,4,FALSE),"")</f>
        <v/>
      </c>
      <c r="S341" t="str">
        <f>IFERROR(VLOOKUP(D341,'data-money'!$Q:$U,5,FALSE),"")</f>
        <v/>
      </c>
    </row>
    <row r="342" spans="1:19" x14ac:dyDescent="0.3">
      <c r="A342" t="s">
        <v>657</v>
      </c>
      <c r="B342" t="s">
        <v>658</v>
      </c>
      <c r="C342" t="s">
        <v>18</v>
      </c>
      <c r="E342">
        <v>1</v>
      </c>
      <c r="F342">
        <v>1.171</v>
      </c>
      <c r="G342">
        <v>0.51800000000000002</v>
      </c>
      <c r="H342">
        <v>1.2999999999999999E-2</v>
      </c>
      <c r="I342">
        <v>4</v>
      </c>
      <c r="J342">
        <v>5847.4</v>
      </c>
      <c r="K342">
        <v>14717.4</v>
      </c>
      <c r="L342">
        <v>90</v>
      </c>
      <c r="M342">
        <v>8799</v>
      </c>
      <c r="N342">
        <v>134</v>
      </c>
      <c r="O342">
        <v>1109</v>
      </c>
      <c r="P342">
        <v>0</v>
      </c>
      <c r="Q342">
        <v>0.7</v>
      </c>
      <c r="R342" t="str">
        <f>IFERROR(VLOOKUP(D342,'data-money'!$Q:$U,4,FALSE),"")</f>
        <v/>
      </c>
      <c r="S342" t="str">
        <f>IFERROR(VLOOKUP(D342,'data-money'!$Q:$U,5,FALSE),"")</f>
        <v/>
      </c>
    </row>
    <row r="343" spans="1:19" x14ac:dyDescent="0.3">
      <c r="A343" t="s">
        <v>659</v>
      </c>
      <c r="B343" t="s">
        <v>660</v>
      </c>
      <c r="C343" t="s">
        <v>18</v>
      </c>
      <c r="E343">
        <v>1</v>
      </c>
      <c r="F343">
        <v>0.77200000000000002</v>
      </c>
      <c r="G343">
        <v>0.318</v>
      </c>
      <c r="H343">
        <v>1.2999999999999999E-2</v>
      </c>
      <c r="I343">
        <v>3</v>
      </c>
      <c r="J343">
        <v>1061.4000000000001</v>
      </c>
      <c r="K343">
        <v>7173</v>
      </c>
      <c r="L343">
        <v>39</v>
      </c>
      <c r="M343">
        <v>8709</v>
      </c>
      <c r="N343">
        <v>133</v>
      </c>
      <c r="O343">
        <v>1110</v>
      </c>
      <c r="P343">
        <v>0</v>
      </c>
      <c r="Q343">
        <v>0.3</v>
      </c>
      <c r="R343" t="str">
        <f>IFERROR(VLOOKUP(D343,'data-money'!$Q:$U,4,FALSE),"")</f>
        <v/>
      </c>
      <c r="S343" t="str">
        <f>IFERROR(VLOOKUP(D343,'data-money'!$Q:$U,5,FALSE),"")</f>
        <v/>
      </c>
    </row>
    <row r="344" spans="1:19" x14ac:dyDescent="0.3">
      <c r="A344" t="s">
        <v>661</v>
      </c>
      <c r="B344" t="s">
        <v>662</v>
      </c>
      <c r="C344" t="s">
        <v>18</v>
      </c>
      <c r="E344">
        <v>1</v>
      </c>
      <c r="F344">
        <v>0.57799999999999996</v>
      </c>
      <c r="G344">
        <v>0.35799999999999998</v>
      </c>
      <c r="H344">
        <v>1.2E-2</v>
      </c>
      <c r="I344">
        <v>4</v>
      </c>
      <c r="J344">
        <v>829.2</v>
      </c>
      <c r="K344">
        <v>4188</v>
      </c>
      <c r="L344">
        <v>22</v>
      </c>
      <c r="M344">
        <v>8817</v>
      </c>
      <c r="N344">
        <v>134</v>
      </c>
      <c r="O344">
        <v>1115</v>
      </c>
      <c r="P344">
        <v>0</v>
      </c>
      <c r="Q344">
        <v>0.2</v>
      </c>
      <c r="R344" t="str">
        <f>IFERROR(VLOOKUP(D344,'data-money'!$Q:$U,4,FALSE),"")</f>
        <v/>
      </c>
      <c r="S344" t="str">
        <f>IFERROR(VLOOKUP(D344,'data-money'!$Q:$U,5,FALSE),"")</f>
        <v/>
      </c>
    </row>
    <row r="345" spans="1:19" x14ac:dyDescent="0.3">
      <c r="A345" t="s">
        <v>661</v>
      </c>
      <c r="B345" t="s">
        <v>663</v>
      </c>
      <c r="C345" t="s">
        <v>18</v>
      </c>
      <c r="E345">
        <v>1</v>
      </c>
      <c r="F345">
        <v>1.2</v>
      </c>
      <c r="G345">
        <v>0.66800000000000004</v>
      </c>
      <c r="H345">
        <v>1.2E-2</v>
      </c>
      <c r="I345">
        <v>4</v>
      </c>
      <c r="J345">
        <v>10843.1</v>
      </c>
      <c r="K345">
        <v>18532.099999999999</v>
      </c>
      <c r="L345">
        <v>117</v>
      </c>
      <c r="M345">
        <v>8817</v>
      </c>
      <c r="N345">
        <v>134</v>
      </c>
      <c r="O345">
        <v>1115</v>
      </c>
      <c r="P345">
        <v>0</v>
      </c>
      <c r="Q345">
        <v>1</v>
      </c>
      <c r="R345" t="str">
        <f>IFERROR(VLOOKUP(D345,'data-money'!$Q:$U,4,FALSE),"")</f>
        <v/>
      </c>
      <c r="S345" t="str">
        <f>IFERROR(VLOOKUP(D345,'data-money'!$Q:$U,5,FALSE),"")</f>
        <v/>
      </c>
    </row>
    <row r="346" spans="1:19" x14ac:dyDescent="0.3">
      <c r="A346" t="s">
        <v>664</v>
      </c>
      <c r="B346" t="s">
        <v>665</v>
      </c>
      <c r="C346" t="s">
        <v>18</v>
      </c>
      <c r="E346">
        <v>1</v>
      </c>
      <c r="F346">
        <v>1.2</v>
      </c>
      <c r="G346">
        <v>0.90700000000000003</v>
      </c>
      <c r="H346">
        <v>1.2E-2</v>
      </c>
      <c r="I346">
        <v>10</v>
      </c>
      <c r="J346">
        <v>19999.7</v>
      </c>
      <c r="K346">
        <v>22615.8</v>
      </c>
      <c r="L346">
        <v>150</v>
      </c>
      <c r="M346">
        <v>8817</v>
      </c>
      <c r="N346">
        <v>134</v>
      </c>
      <c r="O346">
        <v>1115</v>
      </c>
      <c r="P346">
        <v>0</v>
      </c>
      <c r="Q346">
        <v>1.2</v>
      </c>
      <c r="R346" t="str">
        <f>IFERROR(VLOOKUP(D346,'data-money'!$Q:$U,4,FALSE),"")</f>
        <v/>
      </c>
      <c r="S346" t="str">
        <f>IFERROR(VLOOKUP(D346,'data-money'!$Q:$U,5,FALSE),"")</f>
        <v/>
      </c>
    </row>
    <row r="347" spans="1:19" x14ac:dyDescent="0.3">
      <c r="A347" t="s">
        <v>666</v>
      </c>
      <c r="B347" t="s">
        <v>667</v>
      </c>
      <c r="C347" t="s">
        <v>18</v>
      </c>
      <c r="E347">
        <v>1</v>
      </c>
      <c r="F347">
        <v>0.79700000000000004</v>
      </c>
      <c r="G347">
        <v>0.33</v>
      </c>
      <c r="H347">
        <v>1.2E-2</v>
      </c>
      <c r="I347">
        <v>5</v>
      </c>
      <c r="J347">
        <v>1216.9000000000001</v>
      </c>
      <c r="K347">
        <v>7491.7</v>
      </c>
      <c r="L347">
        <v>42</v>
      </c>
      <c r="M347">
        <v>8795</v>
      </c>
      <c r="N347">
        <v>133</v>
      </c>
      <c r="O347">
        <v>1116</v>
      </c>
      <c r="P347">
        <v>0</v>
      </c>
      <c r="Q347">
        <v>0.3</v>
      </c>
      <c r="R347" t="str">
        <f>IFERROR(VLOOKUP(D347,'data-money'!$Q:$U,4,FALSE),"")</f>
        <v/>
      </c>
      <c r="S347" t="str">
        <f>IFERROR(VLOOKUP(D347,'data-money'!$Q:$U,5,FALSE),"")</f>
        <v/>
      </c>
    </row>
    <row r="348" spans="1:19" x14ac:dyDescent="0.3">
      <c r="A348" t="s">
        <v>668</v>
      </c>
      <c r="B348" t="s">
        <v>669</v>
      </c>
      <c r="C348" t="s">
        <v>18</v>
      </c>
      <c r="E348">
        <v>1</v>
      </c>
      <c r="F348">
        <v>0.81200000000000006</v>
      </c>
      <c r="G348">
        <v>0.38300000000000001</v>
      </c>
      <c r="H348">
        <v>1.0999999999999999E-2</v>
      </c>
      <c r="I348">
        <v>4</v>
      </c>
      <c r="J348">
        <v>1783</v>
      </c>
      <c r="K348">
        <v>7809.1</v>
      </c>
      <c r="L348">
        <v>44</v>
      </c>
      <c r="M348">
        <v>9284</v>
      </c>
      <c r="N348">
        <v>139</v>
      </c>
      <c r="O348">
        <v>1123</v>
      </c>
      <c r="P348">
        <v>0</v>
      </c>
      <c r="Q348">
        <v>0.3</v>
      </c>
      <c r="R348" t="str">
        <f>IFERROR(VLOOKUP(D348,'data-money'!$Q:$U,4,FALSE),"")</f>
        <v/>
      </c>
      <c r="S348" t="str">
        <f>IFERROR(VLOOKUP(D348,'data-money'!$Q:$U,5,FALSE),"")</f>
        <v/>
      </c>
    </row>
    <row r="349" spans="1:19" x14ac:dyDescent="0.3">
      <c r="A349" t="s">
        <v>670</v>
      </c>
      <c r="B349" t="s">
        <v>671</v>
      </c>
      <c r="C349" t="s">
        <v>18</v>
      </c>
      <c r="E349">
        <v>0.8</v>
      </c>
      <c r="F349">
        <v>0.57499999999999996</v>
      </c>
      <c r="G349">
        <v>0.54600000000000004</v>
      </c>
      <c r="H349">
        <v>0.01</v>
      </c>
      <c r="I349">
        <v>2</v>
      </c>
      <c r="J349">
        <v>1810.3</v>
      </c>
      <c r="K349">
        <v>4188</v>
      </c>
      <c r="L349">
        <v>22</v>
      </c>
      <c r="M349">
        <v>9504</v>
      </c>
      <c r="N349">
        <v>143</v>
      </c>
      <c r="O349">
        <v>1129</v>
      </c>
      <c r="P349">
        <v>0</v>
      </c>
      <c r="Q349">
        <v>0.2</v>
      </c>
      <c r="R349" t="str">
        <f>IFERROR(VLOOKUP(D349,'data-money'!$Q:$U,4,FALSE),"")</f>
        <v/>
      </c>
      <c r="S349" t="str">
        <f>IFERROR(VLOOKUP(D349,'data-money'!$Q:$U,5,FALSE),"")</f>
        <v/>
      </c>
    </row>
    <row r="350" spans="1:19" x14ac:dyDescent="0.3">
      <c r="A350" t="s">
        <v>670</v>
      </c>
      <c r="B350" t="s">
        <v>672</v>
      </c>
      <c r="C350" t="s">
        <v>18</v>
      </c>
      <c r="E350">
        <v>0.8</v>
      </c>
      <c r="F350">
        <v>0.66</v>
      </c>
      <c r="G350">
        <v>0.65300000000000002</v>
      </c>
      <c r="H350">
        <v>0.01</v>
      </c>
      <c r="I350">
        <v>2</v>
      </c>
      <c r="J350">
        <v>3145.3</v>
      </c>
      <c r="K350">
        <v>5549.1</v>
      </c>
      <c r="L350">
        <v>29</v>
      </c>
      <c r="M350">
        <v>9504</v>
      </c>
      <c r="N350">
        <v>143</v>
      </c>
      <c r="O350">
        <v>1129</v>
      </c>
      <c r="P350">
        <v>0</v>
      </c>
      <c r="Q350">
        <v>0.3</v>
      </c>
      <c r="R350" t="str">
        <f>IFERROR(VLOOKUP(D350,'data-money'!$Q:$U,4,FALSE),"")</f>
        <v/>
      </c>
      <c r="S350" t="str">
        <f>IFERROR(VLOOKUP(D350,'data-money'!$Q:$U,5,FALSE),"")</f>
        <v/>
      </c>
    </row>
    <row r="351" spans="1:19" x14ac:dyDescent="0.3">
      <c r="A351" t="s">
        <v>673</v>
      </c>
      <c r="B351" t="s">
        <v>674</v>
      </c>
      <c r="C351" t="s">
        <v>18</v>
      </c>
      <c r="E351">
        <v>1</v>
      </c>
      <c r="F351">
        <v>0.3</v>
      </c>
      <c r="G351">
        <v>0.28899999999999998</v>
      </c>
      <c r="H351">
        <v>0.01</v>
      </c>
      <c r="I351">
        <v>3</v>
      </c>
      <c r="J351">
        <v>134.6</v>
      </c>
      <c r="K351">
        <v>1207</v>
      </c>
      <c r="L351">
        <v>6</v>
      </c>
      <c r="M351">
        <v>9504</v>
      </c>
      <c r="N351">
        <v>143</v>
      </c>
      <c r="O351">
        <v>1129</v>
      </c>
      <c r="P351">
        <v>0</v>
      </c>
      <c r="Q351">
        <v>0.1</v>
      </c>
      <c r="R351" t="str">
        <f>IFERROR(VLOOKUP(D351,'data-money'!$Q:$U,4,FALSE),"")</f>
        <v/>
      </c>
      <c r="S351" t="str">
        <f>IFERROR(VLOOKUP(D351,'data-money'!$Q:$U,5,FALSE),"")</f>
        <v/>
      </c>
    </row>
    <row r="352" spans="1:19" x14ac:dyDescent="0.3">
      <c r="A352" t="s">
        <v>675</v>
      </c>
      <c r="B352" t="s">
        <v>676</v>
      </c>
      <c r="C352" t="s">
        <v>18</v>
      </c>
      <c r="E352">
        <v>0.8</v>
      </c>
      <c r="F352">
        <v>1.2</v>
      </c>
      <c r="G352">
        <v>0.48099999999999998</v>
      </c>
      <c r="H352">
        <v>0.01</v>
      </c>
      <c r="I352">
        <v>2</v>
      </c>
      <c r="J352">
        <v>7538.9</v>
      </c>
      <c r="K352">
        <v>21455</v>
      </c>
      <c r="L352">
        <v>140</v>
      </c>
      <c r="M352">
        <v>9447</v>
      </c>
      <c r="N352">
        <v>140</v>
      </c>
      <c r="O352">
        <v>1130</v>
      </c>
      <c r="P352">
        <v>0</v>
      </c>
      <c r="Q352">
        <v>0.5</v>
      </c>
      <c r="R352" t="str">
        <f>IFERROR(VLOOKUP(D352,'data-money'!$Q:$U,4,FALSE),"")</f>
        <v/>
      </c>
      <c r="S352" t="str">
        <f>IFERROR(VLOOKUP(D352,'data-money'!$Q:$U,5,FALSE),"")</f>
        <v/>
      </c>
    </row>
    <row r="353" spans="1:19" x14ac:dyDescent="0.3">
      <c r="A353" t="s">
        <v>677</v>
      </c>
      <c r="B353" t="s">
        <v>678</v>
      </c>
      <c r="C353" t="s">
        <v>18</v>
      </c>
      <c r="E353">
        <v>0.8</v>
      </c>
      <c r="F353">
        <v>1.026</v>
      </c>
      <c r="G353">
        <v>0.41399999999999998</v>
      </c>
      <c r="H353">
        <v>0.01</v>
      </c>
      <c r="I353">
        <v>2</v>
      </c>
      <c r="J353">
        <v>3264.8</v>
      </c>
      <c r="K353">
        <v>12178.7</v>
      </c>
      <c r="L353">
        <v>71</v>
      </c>
      <c r="M353">
        <v>9447</v>
      </c>
      <c r="N353">
        <v>140</v>
      </c>
      <c r="O353">
        <v>1130</v>
      </c>
      <c r="P353">
        <v>0</v>
      </c>
      <c r="Q353">
        <v>0.3</v>
      </c>
      <c r="R353" t="str">
        <f>IFERROR(VLOOKUP(D353,'data-money'!$Q:$U,4,FALSE),"")</f>
        <v/>
      </c>
      <c r="S353" t="str">
        <f>IFERROR(VLOOKUP(D353,'data-money'!$Q:$U,5,FALSE),"")</f>
        <v/>
      </c>
    </row>
    <row r="354" spans="1:19" x14ac:dyDescent="0.3">
      <c r="A354" t="s">
        <v>679</v>
      </c>
      <c r="B354" t="s">
        <v>680</v>
      </c>
      <c r="C354" t="s">
        <v>18</v>
      </c>
      <c r="E354">
        <v>1</v>
      </c>
      <c r="F354">
        <v>0.80700000000000005</v>
      </c>
      <c r="G354">
        <v>0.27600000000000002</v>
      </c>
      <c r="H354">
        <v>0.01</v>
      </c>
      <c r="I354">
        <v>3</v>
      </c>
      <c r="J354">
        <v>745.8</v>
      </c>
      <c r="K354">
        <v>7885.1</v>
      </c>
      <c r="L354">
        <v>44</v>
      </c>
      <c r="M354">
        <v>9447</v>
      </c>
      <c r="N354">
        <v>140</v>
      </c>
      <c r="O354">
        <v>1130</v>
      </c>
      <c r="P354">
        <v>0</v>
      </c>
      <c r="Q354">
        <v>0.2</v>
      </c>
      <c r="R354" t="str">
        <f>IFERROR(VLOOKUP(D354,'data-money'!$Q:$U,4,FALSE),"")</f>
        <v/>
      </c>
      <c r="S354" t="str">
        <f>IFERROR(VLOOKUP(D354,'data-money'!$Q:$U,5,FALSE),"")</f>
        <v/>
      </c>
    </row>
    <row r="355" spans="1:19" x14ac:dyDescent="0.3">
      <c r="A355" t="s">
        <v>681</v>
      </c>
      <c r="B355" t="s">
        <v>682</v>
      </c>
      <c r="C355" t="s">
        <v>18</v>
      </c>
      <c r="E355">
        <v>1</v>
      </c>
      <c r="F355">
        <v>1.2</v>
      </c>
      <c r="G355">
        <v>0.35299999999999998</v>
      </c>
      <c r="H355">
        <v>0.01</v>
      </c>
      <c r="I355">
        <v>5</v>
      </c>
      <c r="J355">
        <v>3207.9</v>
      </c>
      <c r="K355">
        <v>16726.099999999999</v>
      </c>
      <c r="L355">
        <v>104</v>
      </c>
      <c r="M355">
        <v>9192</v>
      </c>
      <c r="N355">
        <v>137</v>
      </c>
      <c r="O355">
        <v>1131</v>
      </c>
      <c r="P355">
        <v>0</v>
      </c>
      <c r="Q355">
        <v>0.4</v>
      </c>
      <c r="R355" t="str">
        <f>IFERROR(VLOOKUP(D355,'data-money'!$Q:$U,4,FALSE),"")</f>
        <v/>
      </c>
      <c r="S355" t="str">
        <f>IFERROR(VLOOKUP(D355,'data-money'!$Q:$U,5,FALSE),"")</f>
        <v/>
      </c>
    </row>
    <row r="356" spans="1:19" x14ac:dyDescent="0.3">
      <c r="A356" t="s">
        <v>683</v>
      </c>
      <c r="B356" t="s">
        <v>684</v>
      </c>
      <c r="C356" t="s">
        <v>18</v>
      </c>
      <c r="E356">
        <v>0.8</v>
      </c>
      <c r="F356">
        <v>0.42199999999999999</v>
      </c>
      <c r="G356">
        <v>0.3</v>
      </c>
      <c r="H356">
        <v>8.9999999999999993E-3</v>
      </c>
      <c r="I356">
        <v>2</v>
      </c>
      <c r="J356">
        <v>296.10000000000002</v>
      </c>
      <c r="K356">
        <v>2377.4</v>
      </c>
      <c r="L356">
        <v>12</v>
      </c>
      <c r="M356">
        <v>9439</v>
      </c>
      <c r="N356">
        <v>140</v>
      </c>
      <c r="O356">
        <v>1136</v>
      </c>
      <c r="P356">
        <v>0</v>
      </c>
      <c r="Q356">
        <v>0.1</v>
      </c>
      <c r="R356" t="str">
        <f>IFERROR(VLOOKUP(D356,'data-money'!$Q:$U,4,FALSE),"")</f>
        <v/>
      </c>
      <c r="S356" t="str">
        <f>IFERROR(VLOOKUP(D356,'data-money'!$Q:$U,5,FALSE),"")</f>
        <v/>
      </c>
    </row>
    <row r="357" spans="1:19" x14ac:dyDescent="0.3">
      <c r="A357" t="s">
        <v>685</v>
      </c>
      <c r="B357" t="s">
        <v>686</v>
      </c>
      <c r="C357" t="s">
        <v>18</v>
      </c>
      <c r="E357">
        <v>1</v>
      </c>
      <c r="F357">
        <v>0.89500000000000002</v>
      </c>
      <c r="G357">
        <v>0.40799999999999997</v>
      </c>
      <c r="H357">
        <v>8.9999999999999993E-3</v>
      </c>
      <c r="I357">
        <v>5</v>
      </c>
      <c r="J357">
        <v>2463</v>
      </c>
      <c r="K357">
        <v>9451.5</v>
      </c>
      <c r="L357">
        <v>54</v>
      </c>
      <c r="M357">
        <v>9439</v>
      </c>
      <c r="N357">
        <v>140</v>
      </c>
      <c r="O357">
        <v>1136</v>
      </c>
      <c r="P357">
        <v>0</v>
      </c>
      <c r="Q357">
        <v>0.3</v>
      </c>
      <c r="R357" t="str">
        <f>IFERROR(VLOOKUP(D357,'data-money'!$Q:$U,4,FALSE),"")</f>
        <v/>
      </c>
      <c r="S357" t="str">
        <f>IFERROR(VLOOKUP(D357,'data-money'!$Q:$U,5,FALSE),"")</f>
        <v/>
      </c>
    </row>
    <row r="358" spans="1:19" x14ac:dyDescent="0.3">
      <c r="A358" t="s">
        <v>687</v>
      </c>
      <c r="B358" t="s">
        <v>688</v>
      </c>
      <c r="C358" t="s">
        <v>18</v>
      </c>
      <c r="E358">
        <v>0.8</v>
      </c>
      <c r="F358">
        <v>0.72</v>
      </c>
      <c r="G358">
        <v>0.32200000000000001</v>
      </c>
      <c r="H358">
        <v>8.9999999999999993E-3</v>
      </c>
      <c r="I358">
        <v>2</v>
      </c>
      <c r="J358">
        <v>1004.8</v>
      </c>
      <c r="K358">
        <v>6605.3</v>
      </c>
      <c r="L358">
        <v>35</v>
      </c>
      <c r="M358">
        <v>9439</v>
      </c>
      <c r="N358">
        <v>140</v>
      </c>
      <c r="O358">
        <v>1136</v>
      </c>
      <c r="P358">
        <v>0</v>
      </c>
      <c r="Q358">
        <v>0.2</v>
      </c>
      <c r="R358" t="str">
        <f>IFERROR(VLOOKUP(D358,'data-money'!$Q:$U,4,FALSE),"")</f>
        <v/>
      </c>
      <c r="S358" t="str">
        <f>IFERROR(VLOOKUP(D358,'data-money'!$Q:$U,5,FALSE),"")</f>
        <v/>
      </c>
    </row>
    <row r="359" spans="1:19" x14ac:dyDescent="0.3">
      <c r="A359" t="s">
        <v>689</v>
      </c>
      <c r="B359" t="s">
        <v>690</v>
      </c>
      <c r="C359" t="s">
        <v>18</v>
      </c>
      <c r="E359">
        <v>0.8</v>
      </c>
      <c r="F359">
        <v>0.72499999999999998</v>
      </c>
      <c r="G359">
        <v>0.52200000000000002</v>
      </c>
      <c r="H359">
        <v>8.9999999999999993E-3</v>
      </c>
      <c r="I359">
        <v>2</v>
      </c>
      <c r="J359">
        <v>2659.5</v>
      </c>
      <c r="K359">
        <v>6605.3</v>
      </c>
      <c r="L359">
        <v>36</v>
      </c>
      <c r="M359">
        <v>9438</v>
      </c>
      <c r="N359">
        <v>138</v>
      </c>
      <c r="O359">
        <v>1137</v>
      </c>
      <c r="P359">
        <v>0</v>
      </c>
      <c r="Q359">
        <v>0.3</v>
      </c>
      <c r="R359" t="str">
        <f>IFERROR(VLOOKUP(D359,'data-money'!$Q:$U,4,FALSE),"")</f>
        <v/>
      </c>
      <c r="S359" t="str">
        <f>IFERROR(VLOOKUP(D359,'data-money'!$Q:$U,5,FALSE),"")</f>
        <v/>
      </c>
    </row>
    <row r="360" spans="1:19" x14ac:dyDescent="0.3">
      <c r="A360" t="s">
        <v>691</v>
      </c>
      <c r="B360" t="s">
        <v>692</v>
      </c>
      <c r="C360" t="s">
        <v>18</v>
      </c>
      <c r="E360">
        <v>1</v>
      </c>
      <c r="F360">
        <v>1.2</v>
      </c>
      <c r="G360">
        <v>0.46600000000000003</v>
      </c>
      <c r="H360">
        <v>8.9999999999999993E-3</v>
      </c>
      <c r="I360">
        <v>4</v>
      </c>
      <c r="J360">
        <v>6098.6</v>
      </c>
      <c r="K360">
        <v>18330.099999999999</v>
      </c>
      <c r="L360">
        <v>116</v>
      </c>
      <c r="M360">
        <v>9438</v>
      </c>
      <c r="N360">
        <v>138</v>
      </c>
      <c r="O360">
        <v>1137</v>
      </c>
      <c r="P360">
        <v>0</v>
      </c>
      <c r="Q360">
        <v>0.4</v>
      </c>
      <c r="R360" t="str">
        <f>IFERROR(VLOOKUP(D360,'data-money'!$Q:$U,4,FALSE),"")</f>
        <v/>
      </c>
      <c r="S360" t="str">
        <f>IFERROR(VLOOKUP(D360,'data-money'!$Q:$U,5,FALSE),"")</f>
        <v/>
      </c>
    </row>
    <row r="361" spans="1:19" x14ac:dyDescent="0.3">
      <c r="A361" t="s">
        <v>693</v>
      </c>
      <c r="B361" t="s">
        <v>694</v>
      </c>
      <c r="C361" t="s">
        <v>18</v>
      </c>
      <c r="E361">
        <v>1</v>
      </c>
      <c r="F361">
        <v>1.2</v>
      </c>
      <c r="G361">
        <v>0.34100000000000003</v>
      </c>
      <c r="H361">
        <v>8.9999999999999993E-3</v>
      </c>
      <c r="I361">
        <v>4</v>
      </c>
      <c r="J361">
        <v>3191.5</v>
      </c>
      <c r="K361">
        <v>18065</v>
      </c>
      <c r="L361">
        <v>114</v>
      </c>
      <c r="M361">
        <v>9438</v>
      </c>
      <c r="N361">
        <v>138</v>
      </c>
      <c r="O361">
        <v>1137</v>
      </c>
      <c r="P361">
        <v>0</v>
      </c>
      <c r="Q361">
        <v>0.4</v>
      </c>
      <c r="R361" t="str">
        <f>IFERROR(VLOOKUP(D361,'data-money'!$Q:$U,4,FALSE),"")</f>
        <v/>
      </c>
      <c r="S361" t="str">
        <f>IFERROR(VLOOKUP(D361,'data-money'!$Q:$U,5,FALSE),"")</f>
        <v/>
      </c>
    </row>
    <row r="362" spans="1:19" x14ac:dyDescent="0.3">
      <c r="A362" t="s">
        <v>693</v>
      </c>
      <c r="B362" t="s">
        <v>695</v>
      </c>
      <c r="C362" t="s">
        <v>18</v>
      </c>
      <c r="E362">
        <v>1</v>
      </c>
      <c r="F362">
        <v>1.0609999999999999</v>
      </c>
      <c r="G362">
        <v>0.38100000000000001</v>
      </c>
      <c r="H362">
        <v>8.9999999999999993E-3</v>
      </c>
      <c r="I362">
        <v>4</v>
      </c>
      <c r="J362">
        <v>2957.5</v>
      </c>
      <c r="K362">
        <v>13064.8</v>
      </c>
      <c r="L362">
        <v>77</v>
      </c>
      <c r="M362">
        <v>9438</v>
      </c>
      <c r="N362">
        <v>138</v>
      </c>
      <c r="O362">
        <v>1137</v>
      </c>
      <c r="P362">
        <v>0</v>
      </c>
      <c r="Q362">
        <v>0.4</v>
      </c>
      <c r="R362" t="str">
        <f>IFERROR(VLOOKUP(D362,'data-money'!$Q:$U,4,FALSE),"")</f>
        <v/>
      </c>
      <c r="S362" t="str">
        <f>IFERROR(VLOOKUP(D362,'data-money'!$Q:$U,5,FALSE),"")</f>
        <v/>
      </c>
    </row>
    <row r="363" spans="1:19" x14ac:dyDescent="0.3">
      <c r="A363" t="s">
        <v>696</v>
      </c>
      <c r="B363" t="s">
        <v>697</v>
      </c>
      <c r="C363" t="s">
        <v>18</v>
      </c>
      <c r="E363">
        <v>1</v>
      </c>
      <c r="F363">
        <v>0.79600000000000004</v>
      </c>
      <c r="G363">
        <v>0.28699999999999998</v>
      </c>
      <c r="H363">
        <v>8.0000000000000002E-3</v>
      </c>
      <c r="I363">
        <v>3</v>
      </c>
      <c r="J363">
        <v>859.2</v>
      </c>
      <c r="K363">
        <v>7885.1</v>
      </c>
      <c r="L363">
        <v>43</v>
      </c>
      <c r="M363">
        <v>9095</v>
      </c>
      <c r="N363">
        <v>134</v>
      </c>
      <c r="O363">
        <v>1143</v>
      </c>
      <c r="P363">
        <v>0</v>
      </c>
      <c r="Q363">
        <v>0.2</v>
      </c>
      <c r="R363" t="str">
        <f>IFERROR(VLOOKUP(D363,'data-money'!$Q:$U,4,FALSE),"")</f>
        <v/>
      </c>
      <c r="S363" t="str">
        <f>IFERROR(VLOOKUP(D363,'data-money'!$Q:$U,5,FALSE),"")</f>
        <v/>
      </c>
    </row>
    <row r="364" spans="1:19" x14ac:dyDescent="0.3">
      <c r="A364" t="s">
        <v>696</v>
      </c>
      <c r="B364" t="s">
        <v>698</v>
      </c>
      <c r="C364" t="s">
        <v>18</v>
      </c>
      <c r="E364">
        <v>1</v>
      </c>
      <c r="F364">
        <v>0.95599999999999996</v>
      </c>
      <c r="G364">
        <v>0.59199999999999997</v>
      </c>
      <c r="H364">
        <v>8.0000000000000002E-3</v>
      </c>
      <c r="I364">
        <v>3</v>
      </c>
      <c r="J364">
        <v>5233.8</v>
      </c>
      <c r="K364">
        <v>10678.3</v>
      </c>
      <c r="L364">
        <v>62</v>
      </c>
      <c r="M364">
        <v>9095</v>
      </c>
      <c r="N364">
        <v>134</v>
      </c>
      <c r="O364">
        <v>1143</v>
      </c>
      <c r="P364">
        <v>0</v>
      </c>
      <c r="Q364">
        <v>0.4</v>
      </c>
      <c r="R364" t="str">
        <f>IFERROR(VLOOKUP(D364,'data-money'!$Q:$U,4,FALSE),"")</f>
        <v/>
      </c>
      <c r="S364" t="str">
        <f>IFERROR(VLOOKUP(D364,'data-money'!$Q:$U,5,FALSE),"")</f>
        <v/>
      </c>
    </row>
    <row r="365" spans="1:19" x14ac:dyDescent="0.3">
      <c r="A365" t="s">
        <v>699</v>
      </c>
      <c r="B365" t="s">
        <v>700</v>
      </c>
      <c r="C365" t="s">
        <v>18</v>
      </c>
      <c r="E365">
        <v>1</v>
      </c>
      <c r="F365">
        <v>0.64300000000000002</v>
      </c>
      <c r="G365">
        <v>0.39200000000000002</v>
      </c>
      <c r="H365">
        <v>8.0000000000000002E-3</v>
      </c>
      <c r="I365">
        <v>4</v>
      </c>
      <c r="J365">
        <v>1267.8</v>
      </c>
      <c r="K365">
        <v>5276.3</v>
      </c>
      <c r="L365">
        <v>28</v>
      </c>
      <c r="M365">
        <v>9012</v>
      </c>
      <c r="N365">
        <v>133</v>
      </c>
      <c r="O365">
        <v>1144</v>
      </c>
      <c r="P365">
        <v>0</v>
      </c>
      <c r="Q365">
        <v>0.2</v>
      </c>
      <c r="R365" t="str">
        <f>IFERROR(VLOOKUP(D365,'data-money'!$Q:$U,4,FALSE),"")</f>
        <v/>
      </c>
      <c r="S365" t="str">
        <f>IFERROR(VLOOKUP(D365,'data-money'!$Q:$U,5,FALSE),"")</f>
        <v/>
      </c>
    </row>
    <row r="366" spans="1:19" x14ac:dyDescent="0.3">
      <c r="A366" t="s">
        <v>701</v>
      </c>
      <c r="B366" t="s">
        <v>702</v>
      </c>
      <c r="C366" t="s">
        <v>18</v>
      </c>
      <c r="E366">
        <v>1</v>
      </c>
      <c r="F366">
        <v>0.92500000000000004</v>
      </c>
      <c r="G366">
        <v>0.33300000000000002</v>
      </c>
      <c r="H366">
        <v>8.0000000000000002E-3</v>
      </c>
      <c r="I366">
        <v>7</v>
      </c>
      <c r="J366">
        <v>1674.4</v>
      </c>
      <c r="K366">
        <v>10066.700000000001</v>
      </c>
      <c r="L366">
        <v>58</v>
      </c>
      <c r="M366">
        <v>9012</v>
      </c>
      <c r="N366">
        <v>133</v>
      </c>
      <c r="O366">
        <v>1144</v>
      </c>
      <c r="P366">
        <v>0</v>
      </c>
      <c r="Q366">
        <v>0.2</v>
      </c>
      <c r="R366" t="str">
        <f>IFERROR(VLOOKUP(D366,'data-money'!$Q:$U,4,FALSE),"")</f>
        <v/>
      </c>
      <c r="S366" t="str">
        <f>IFERROR(VLOOKUP(D366,'data-money'!$Q:$U,5,FALSE),"")</f>
        <v/>
      </c>
    </row>
    <row r="367" spans="1:19" x14ac:dyDescent="0.3">
      <c r="A367" t="s">
        <v>703</v>
      </c>
      <c r="B367" t="s">
        <v>704</v>
      </c>
      <c r="C367" t="s">
        <v>18</v>
      </c>
      <c r="E367">
        <v>1</v>
      </c>
      <c r="F367">
        <v>1.2</v>
      </c>
      <c r="G367">
        <v>0.51300000000000001</v>
      </c>
      <c r="H367">
        <v>8.0000000000000002E-3</v>
      </c>
      <c r="I367">
        <v>3</v>
      </c>
      <c r="J367">
        <v>8089</v>
      </c>
      <c r="K367">
        <v>20689.8</v>
      </c>
      <c r="L367">
        <v>134</v>
      </c>
      <c r="M367">
        <v>8926</v>
      </c>
      <c r="N367">
        <v>131</v>
      </c>
      <c r="O367">
        <v>1145</v>
      </c>
      <c r="P367">
        <v>0</v>
      </c>
      <c r="Q367">
        <v>0.5</v>
      </c>
      <c r="R367" t="str">
        <f>IFERROR(VLOOKUP(D367,'data-money'!$Q:$U,4,FALSE),"")</f>
        <v/>
      </c>
      <c r="S367" t="str">
        <f>IFERROR(VLOOKUP(D367,'data-money'!$Q:$U,5,FALSE),"")</f>
        <v/>
      </c>
    </row>
    <row r="368" spans="1:19" x14ac:dyDescent="0.3">
      <c r="A368" t="s">
        <v>705</v>
      </c>
      <c r="B368" t="s">
        <v>706</v>
      </c>
      <c r="C368" t="s">
        <v>18</v>
      </c>
      <c r="E368">
        <v>0.8</v>
      </c>
      <c r="F368">
        <v>0.66500000000000004</v>
      </c>
      <c r="G368">
        <v>0.376</v>
      </c>
      <c r="H368">
        <v>8.0000000000000002E-3</v>
      </c>
      <c r="I368">
        <v>2</v>
      </c>
      <c r="J368">
        <v>1236.3</v>
      </c>
      <c r="K368">
        <v>5611.7</v>
      </c>
      <c r="L368">
        <v>30</v>
      </c>
      <c r="M368">
        <v>9025</v>
      </c>
      <c r="N368">
        <v>133</v>
      </c>
      <c r="O368">
        <v>1150</v>
      </c>
      <c r="P368">
        <v>0</v>
      </c>
      <c r="Q368">
        <v>0.1</v>
      </c>
      <c r="R368" t="str">
        <f>IFERROR(VLOOKUP(D368,'data-money'!$Q:$U,4,FALSE),"")</f>
        <v/>
      </c>
      <c r="S368" t="str">
        <f>IFERROR(VLOOKUP(D368,'data-money'!$Q:$U,5,FALSE),"")</f>
        <v/>
      </c>
    </row>
    <row r="369" spans="1:19" x14ac:dyDescent="0.3">
      <c r="A369" t="s">
        <v>707</v>
      </c>
      <c r="B369" t="s">
        <v>708</v>
      </c>
      <c r="C369" t="s">
        <v>18</v>
      </c>
      <c r="E369">
        <v>0.8</v>
      </c>
      <c r="F369">
        <v>0.38300000000000001</v>
      </c>
      <c r="G369">
        <v>0.29199999999999998</v>
      </c>
      <c r="H369">
        <v>8.0000000000000002E-3</v>
      </c>
      <c r="I369">
        <v>2</v>
      </c>
      <c r="J369">
        <v>229.2</v>
      </c>
      <c r="K369">
        <v>1996.4</v>
      </c>
      <c r="L369">
        <v>10</v>
      </c>
      <c r="M369">
        <v>9025</v>
      </c>
      <c r="N369">
        <v>133</v>
      </c>
      <c r="O369">
        <v>1150</v>
      </c>
      <c r="P369">
        <v>0</v>
      </c>
      <c r="Q369">
        <v>0.1</v>
      </c>
      <c r="R369" t="str">
        <f>IFERROR(VLOOKUP(D369,'data-money'!$Q:$U,4,FALSE),"")</f>
        <v/>
      </c>
      <c r="S369" t="str">
        <f>IFERROR(VLOOKUP(D369,'data-money'!$Q:$U,5,FALSE),"")</f>
        <v/>
      </c>
    </row>
    <row r="370" spans="1:19" x14ac:dyDescent="0.3">
      <c r="A370" t="s">
        <v>709</v>
      </c>
      <c r="B370" t="s">
        <v>710</v>
      </c>
      <c r="C370" t="s">
        <v>18</v>
      </c>
      <c r="E370">
        <v>1</v>
      </c>
      <c r="F370">
        <v>0.77700000000000002</v>
      </c>
      <c r="G370">
        <v>0.36399999999999999</v>
      </c>
      <c r="H370">
        <v>8.0000000000000002E-3</v>
      </c>
      <c r="I370">
        <v>3</v>
      </c>
      <c r="J370">
        <v>1551.4</v>
      </c>
      <c r="K370">
        <v>7566.7</v>
      </c>
      <c r="L370">
        <v>41</v>
      </c>
      <c r="M370">
        <v>9025</v>
      </c>
      <c r="N370">
        <v>133</v>
      </c>
      <c r="O370">
        <v>1150</v>
      </c>
      <c r="P370">
        <v>0</v>
      </c>
      <c r="Q370">
        <v>0.2</v>
      </c>
      <c r="R370" t="str">
        <f>IFERROR(VLOOKUP(D370,'data-money'!$Q:$U,4,FALSE),"")</f>
        <v/>
      </c>
      <c r="S370" t="str">
        <f>IFERROR(VLOOKUP(D370,'data-money'!$Q:$U,5,FALSE),"")</f>
        <v/>
      </c>
    </row>
    <row r="371" spans="1:19" x14ac:dyDescent="0.3">
      <c r="A371" t="s">
        <v>711</v>
      </c>
      <c r="B371" t="s">
        <v>712</v>
      </c>
      <c r="C371" t="s">
        <v>18</v>
      </c>
      <c r="E371">
        <v>1</v>
      </c>
      <c r="F371">
        <v>1.008</v>
      </c>
      <c r="G371">
        <v>0.24299999999999999</v>
      </c>
      <c r="H371">
        <v>8.0000000000000002E-3</v>
      </c>
      <c r="I371">
        <v>5</v>
      </c>
      <c r="J371">
        <v>638.29999999999995</v>
      </c>
      <c r="K371">
        <v>11881.3</v>
      </c>
      <c r="L371">
        <v>69</v>
      </c>
      <c r="M371">
        <v>9025</v>
      </c>
      <c r="N371">
        <v>133</v>
      </c>
      <c r="O371">
        <v>1150</v>
      </c>
      <c r="P371">
        <v>0</v>
      </c>
      <c r="Q371">
        <v>0.2</v>
      </c>
      <c r="R371" t="str">
        <f>IFERROR(VLOOKUP(D371,'data-money'!$Q:$U,4,FALSE),"")</f>
        <v/>
      </c>
      <c r="S371" t="str">
        <f>IFERROR(VLOOKUP(D371,'data-money'!$Q:$U,5,FALSE),"")</f>
        <v/>
      </c>
    </row>
    <row r="372" spans="1:19" x14ac:dyDescent="0.3">
      <c r="A372" t="s">
        <v>711</v>
      </c>
      <c r="B372" t="s">
        <v>713</v>
      </c>
      <c r="C372" t="s">
        <v>18</v>
      </c>
      <c r="E372">
        <v>1</v>
      </c>
      <c r="F372">
        <v>1.2</v>
      </c>
      <c r="G372">
        <v>0.71199999999999997</v>
      </c>
      <c r="H372">
        <v>8.0000000000000002E-3</v>
      </c>
      <c r="I372">
        <v>8</v>
      </c>
      <c r="J372">
        <v>12907.7</v>
      </c>
      <c r="K372">
        <v>20172.900000000001</v>
      </c>
      <c r="L372">
        <v>129</v>
      </c>
      <c r="M372">
        <v>9025</v>
      </c>
      <c r="N372">
        <v>133</v>
      </c>
      <c r="O372">
        <v>1150</v>
      </c>
      <c r="P372">
        <v>0</v>
      </c>
      <c r="Q372">
        <v>0.6</v>
      </c>
      <c r="R372" t="str">
        <f>IFERROR(VLOOKUP(D372,'data-money'!$Q:$U,4,FALSE),"")</f>
        <v/>
      </c>
      <c r="S372" t="str">
        <f>IFERROR(VLOOKUP(D372,'data-money'!$Q:$U,5,FALSE),"")</f>
        <v/>
      </c>
    </row>
    <row r="373" spans="1:19" x14ac:dyDescent="0.3">
      <c r="A373" t="s">
        <v>714</v>
      </c>
      <c r="B373" t="s">
        <v>715</v>
      </c>
      <c r="C373" t="s">
        <v>18</v>
      </c>
      <c r="E373">
        <v>1</v>
      </c>
      <c r="F373">
        <v>1.2</v>
      </c>
      <c r="G373">
        <v>0.308</v>
      </c>
      <c r="H373">
        <v>8.0000000000000002E-3</v>
      </c>
      <c r="I373">
        <v>5</v>
      </c>
      <c r="J373">
        <v>2444.5</v>
      </c>
      <c r="K373">
        <v>18065</v>
      </c>
      <c r="L373">
        <v>113</v>
      </c>
      <c r="M373">
        <v>8746</v>
      </c>
      <c r="N373">
        <v>128</v>
      </c>
      <c r="O373">
        <v>1151</v>
      </c>
      <c r="P373">
        <v>0</v>
      </c>
      <c r="Q373">
        <v>0.3</v>
      </c>
      <c r="R373" t="str">
        <f>IFERROR(VLOOKUP(D373,'data-money'!$Q:$U,4,FALSE),"")</f>
        <v/>
      </c>
      <c r="S373" t="str">
        <f>IFERROR(VLOOKUP(D373,'data-money'!$Q:$U,5,FALSE),"")</f>
        <v/>
      </c>
    </row>
    <row r="374" spans="1:19" x14ac:dyDescent="0.3">
      <c r="A374" t="s">
        <v>714</v>
      </c>
      <c r="B374" t="s">
        <v>716</v>
      </c>
      <c r="C374" t="s">
        <v>18</v>
      </c>
      <c r="E374">
        <v>1</v>
      </c>
      <c r="F374">
        <v>1.2</v>
      </c>
      <c r="G374">
        <v>0.41799999999999998</v>
      </c>
      <c r="H374">
        <v>8.0000000000000002E-3</v>
      </c>
      <c r="I374">
        <v>5</v>
      </c>
      <c r="J374">
        <v>5283.1</v>
      </c>
      <c r="K374">
        <v>19387.400000000001</v>
      </c>
      <c r="L374">
        <v>124</v>
      </c>
      <c r="M374">
        <v>8746</v>
      </c>
      <c r="N374">
        <v>128</v>
      </c>
      <c r="O374">
        <v>1151</v>
      </c>
      <c r="P374">
        <v>0</v>
      </c>
      <c r="Q374">
        <v>0.4</v>
      </c>
      <c r="R374" t="str">
        <f>IFERROR(VLOOKUP(D374,'data-money'!$Q:$U,4,FALSE),"")</f>
        <v/>
      </c>
      <c r="S374" t="str">
        <f>IFERROR(VLOOKUP(D374,'data-money'!$Q:$U,5,FALSE),"")</f>
        <v/>
      </c>
    </row>
    <row r="375" spans="1:19" x14ac:dyDescent="0.3">
      <c r="A375" t="s">
        <v>717</v>
      </c>
      <c r="B375" t="s">
        <v>718</v>
      </c>
      <c r="C375" t="s">
        <v>18</v>
      </c>
      <c r="E375">
        <v>1</v>
      </c>
      <c r="F375">
        <v>0.74</v>
      </c>
      <c r="G375">
        <v>0.33900000000000002</v>
      </c>
      <c r="H375">
        <v>7.0000000000000001E-3</v>
      </c>
      <c r="I375">
        <v>4</v>
      </c>
      <c r="J375">
        <v>1153.3</v>
      </c>
      <c r="K375">
        <v>6644.8</v>
      </c>
      <c r="L375">
        <v>37</v>
      </c>
      <c r="M375">
        <v>9004</v>
      </c>
      <c r="N375">
        <v>133</v>
      </c>
      <c r="O375">
        <v>1158</v>
      </c>
      <c r="P375">
        <v>0</v>
      </c>
      <c r="Q375">
        <v>0.2</v>
      </c>
      <c r="R375" t="str">
        <f>IFERROR(VLOOKUP(D375,'data-money'!$Q:$U,4,FALSE),"")</f>
        <v/>
      </c>
      <c r="S375" t="str">
        <f>IFERROR(VLOOKUP(D375,'data-money'!$Q:$U,5,FALSE),"")</f>
        <v/>
      </c>
    </row>
    <row r="376" spans="1:19" x14ac:dyDescent="0.3">
      <c r="A376" t="s">
        <v>719</v>
      </c>
      <c r="B376" t="s">
        <v>720</v>
      </c>
      <c r="C376" t="s">
        <v>18</v>
      </c>
      <c r="E376">
        <v>0.8</v>
      </c>
      <c r="F376">
        <v>1.2</v>
      </c>
      <c r="G376">
        <v>0.78300000000000003</v>
      </c>
      <c r="H376">
        <v>7.0000000000000001E-3</v>
      </c>
      <c r="I376">
        <v>2</v>
      </c>
      <c r="J376">
        <v>13146.8</v>
      </c>
      <c r="K376">
        <v>18036.2</v>
      </c>
      <c r="L376">
        <v>118</v>
      </c>
      <c r="M376">
        <v>9004</v>
      </c>
      <c r="N376">
        <v>133</v>
      </c>
      <c r="O376">
        <v>1158</v>
      </c>
      <c r="P376">
        <v>0</v>
      </c>
      <c r="Q376">
        <v>0.4</v>
      </c>
      <c r="R376" t="str">
        <f>IFERROR(VLOOKUP(D376,'data-money'!$Q:$U,4,FALSE),"")</f>
        <v/>
      </c>
      <c r="S376" t="str">
        <f>IFERROR(VLOOKUP(D376,'data-money'!$Q:$U,5,FALSE),"")</f>
        <v/>
      </c>
    </row>
    <row r="377" spans="1:19" x14ac:dyDescent="0.3">
      <c r="A377" t="s">
        <v>721</v>
      </c>
      <c r="B377" t="s">
        <v>722</v>
      </c>
      <c r="C377" t="s">
        <v>18</v>
      </c>
      <c r="E377">
        <v>1</v>
      </c>
      <c r="F377">
        <v>1.2</v>
      </c>
      <c r="G377">
        <v>0.42499999999999999</v>
      </c>
      <c r="H377">
        <v>7.0000000000000001E-3</v>
      </c>
      <c r="I377">
        <v>4</v>
      </c>
      <c r="J377">
        <v>5861.4</v>
      </c>
      <c r="K377">
        <v>20839.900000000001</v>
      </c>
      <c r="L377">
        <v>139</v>
      </c>
      <c r="M377">
        <v>8849</v>
      </c>
      <c r="N377">
        <v>131</v>
      </c>
      <c r="O377">
        <v>1159</v>
      </c>
      <c r="P377">
        <v>0</v>
      </c>
      <c r="Q377">
        <v>0.4</v>
      </c>
      <c r="R377" t="str">
        <f>IFERROR(VLOOKUP(D377,'data-money'!$Q:$U,4,FALSE),"")</f>
        <v/>
      </c>
      <c r="S377" t="str">
        <f>IFERROR(VLOOKUP(D377,'data-money'!$Q:$U,5,FALSE),"")</f>
        <v/>
      </c>
    </row>
    <row r="378" spans="1:19" x14ac:dyDescent="0.3">
      <c r="A378" t="s">
        <v>723</v>
      </c>
      <c r="B378" t="s">
        <v>724</v>
      </c>
      <c r="C378" t="s">
        <v>18</v>
      </c>
      <c r="E378">
        <v>1</v>
      </c>
      <c r="F378">
        <v>1.0449999999999999</v>
      </c>
      <c r="G378">
        <v>0.52600000000000002</v>
      </c>
      <c r="H378">
        <v>6.0000000000000001E-3</v>
      </c>
      <c r="I378">
        <v>4</v>
      </c>
      <c r="J378">
        <v>4909.2</v>
      </c>
      <c r="K378">
        <v>12062.1</v>
      </c>
      <c r="L378">
        <v>73</v>
      </c>
      <c r="M378">
        <v>8815</v>
      </c>
      <c r="N378">
        <v>132</v>
      </c>
      <c r="O378">
        <v>1163</v>
      </c>
      <c r="P378">
        <v>0</v>
      </c>
      <c r="Q378">
        <v>0.2</v>
      </c>
      <c r="R378" t="str">
        <f>IFERROR(VLOOKUP(D378,'data-money'!$Q:$U,4,FALSE),"")</f>
        <v/>
      </c>
      <c r="S378" t="str">
        <f>IFERROR(VLOOKUP(D378,'data-money'!$Q:$U,5,FALSE),"")</f>
        <v/>
      </c>
    </row>
    <row r="379" spans="1:19" x14ac:dyDescent="0.3">
      <c r="A379" t="s">
        <v>725</v>
      </c>
      <c r="B379" t="s">
        <v>726</v>
      </c>
      <c r="C379" t="s">
        <v>18</v>
      </c>
      <c r="E379">
        <v>0.5</v>
      </c>
      <c r="F379">
        <v>1.0369999999999999</v>
      </c>
      <c r="G379">
        <v>0.51700000000000002</v>
      </c>
      <c r="H379">
        <v>6.0000000000000001E-3</v>
      </c>
      <c r="I379">
        <v>1</v>
      </c>
      <c r="J379">
        <v>4674</v>
      </c>
      <c r="K379">
        <v>11778.3</v>
      </c>
      <c r="L379">
        <v>72</v>
      </c>
      <c r="M379">
        <v>8910</v>
      </c>
      <c r="N379">
        <v>133</v>
      </c>
      <c r="O379">
        <v>1164</v>
      </c>
      <c r="P379">
        <v>0</v>
      </c>
      <c r="Q379">
        <v>0.2</v>
      </c>
      <c r="R379" t="str">
        <f>IFERROR(VLOOKUP(D379,'data-money'!$Q:$U,4,FALSE),"")</f>
        <v/>
      </c>
      <c r="S379" t="str">
        <f>IFERROR(VLOOKUP(D379,'data-money'!$Q:$U,5,FALSE),"")</f>
        <v/>
      </c>
    </row>
    <row r="380" spans="1:19" x14ac:dyDescent="0.3">
      <c r="A380" t="s">
        <v>727</v>
      </c>
      <c r="B380" t="s">
        <v>728</v>
      </c>
      <c r="C380" t="s">
        <v>18</v>
      </c>
      <c r="E380">
        <v>1</v>
      </c>
      <c r="F380">
        <v>1.004</v>
      </c>
      <c r="G380">
        <v>0.34100000000000003</v>
      </c>
      <c r="H380">
        <v>6.0000000000000001E-3</v>
      </c>
      <c r="I380">
        <v>4</v>
      </c>
      <c r="J380">
        <v>1978.3</v>
      </c>
      <c r="K380">
        <v>11203.6</v>
      </c>
      <c r="L380">
        <v>68</v>
      </c>
      <c r="M380">
        <v>8967</v>
      </c>
      <c r="N380">
        <v>133</v>
      </c>
      <c r="O380">
        <v>1166</v>
      </c>
      <c r="P380">
        <v>0</v>
      </c>
      <c r="Q380">
        <v>0.2</v>
      </c>
      <c r="R380" t="str">
        <f>IFERROR(VLOOKUP(D380,'data-money'!$Q:$U,4,FALSE),"")</f>
        <v/>
      </c>
      <c r="S380" t="str">
        <f>IFERROR(VLOOKUP(D380,'data-money'!$Q:$U,5,FALSE),"")</f>
        <v/>
      </c>
    </row>
    <row r="381" spans="1:19" x14ac:dyDescent="0.3">
      <c r="A381" t="s">
        <v>727</v>
      </c>
      <c r="B381" t="s">
        <v>729</v>
      </c>
      <c r="C381" t="s">
        <v>18</v>
      </c>
      <c r="E381">
        <v>1</v>
      </c>
      <c r="F381">
        <v>1.2</v>
      </c>
      <c r="G381">
        <v>0.58699999999999997</v>
      </c>
      <c r="H381">
        <v>6.0000000000000001E-3</v>
      </c>
      <c r="I381">
        <v>4</v>
      </c>
      <c r="J381">
        <v>8478.6</v>
      </c>
      <c r="K381">
        <v>17513</v>
      </c>
      <c r="L381">
        <v>114</v>
      </c>
      <c r="M381">
        <v>8967</v>
      </c>
      <c r="N381">
        <v>133</v>
      </c>
      <c r="O381">
        <v>1166</v>
      </c>
      <c r="P381">
        <v>0</v>
      </c>
      <c r="Q381">
        <v>0.4</v>
      </c>
      <c r="R381" t="str">
        <f>IFERROR(VLOOKUP(D381,'data-money'!$Q:$U,4,FALSE),"")</f>
        <v/>
      </c>
      <c r="S381" t="str">
        <f>IFERROR(VLOOKUP(D381,'data-money'!$Q:$U,5,FALSE),"")</f>
        <v/>
      </c>
    </row>
    <row r="382" spans="1:19" x14ac:dyDescent="0.3">
      <c r="A382" t="s">
        <v>730</v>
      </c>
      <c r="B382" t="s">
        <v>731</v>
      </c>
      <c r="C382" t="s">
        <v>18</v>
      </c>
      <c r="E382">
        <v>1</v>
      </c>
      <c r="F382">
        <v>0.84699999999999998</v>
      </c>
      <c r="G382">
        <v>0.47</v>
      </c>
      <c r="H382">
        <v>6.0000000000000001E-3</v>
      </c>
      <c r="I382">
        <v>3</v>
      </c>
      <c r="J382">
        <v>2773.5</v>
      </c>
      <c r="K382">
        <v>8208.9</v>
      </c>
      <c r="L382">
        <v>48</v>
      </c>
      <c r="M382">
        <v>8843</v>
      </c>
      <c r="N382">
        <v>132</v>
      </c>
      <c r="O382">
        <v>1169</v>
      </c>
      <c r="P382">
        <v>0</v>
      </c>
      <c r="Q382">
        <v>0.2</v>
      </c>
      <c r="R382" t="str">
        <f>IFERROR(VLOOKUP(D382,'data-money'!$Q:$U,4,FALSE),"")</f>
        <v/>
      </c>
      <c r="S382" t="str">
        <f>IFERROR(VLOOKUP(D382,'data-money'!$Q:$U,5,FALSE),"")</f>
        <v/>
      </c>
    </row>
    <row r="383" spans="1:19" x14ac:dyDescent="0.3">
      <c r="A383" t="s">
        <v>732</v>
      </c>
      <c r="B383" t="s">
        <v>733</v>
      </c>
      <c r="C383" t="s">
        <v>18</v>
      </c>
      <c r="E383">
        <v>0.5</v>
      </c>
      <c r="F383">
        <v>0.58899999999999997</v>
      </c>
      <c r="G383">
        <v>0.35599999999999998</v>
      </c>
      <c r="H383">
        <v>6.0000000000000001E-3</v>
      </c>
      <c r="I383">
        <v>1</v>
      </c>
      <c r="J383">
        <v>851.7</v>
      </c>
      <c r="K383">
        <v>4356.8999999999996</v>
      </c>
      <c r="L383">
        <v>23</v>
      </c>
      <c r="M383">
        <v>8871</v>
      </c>
      <c r="N383">
        <v>134</v>
      </c>
      <c r="O383">
        <v>1171</v>
      </c>
      <c r="P383">
        <v>0</v>
      </c>
      <c r="Q383">
        <v>0.1</v>
      </c>
      <c r="R383" t="str">
        <f>IFERROR(VLOOKUP(D383,'data-money'!$Q:$U,4,FALSE),"")</f>
        <v/>
      </c>
      <c r="S383" t="str">
        <f>IFERROR(VLOOKUP(D383,'data-money'!$Q:$U,5,FALSE),"")</f>
        <v/>
      </c>
    </row>
    <row r="384" spans="1:19" x14ac:dyDescent="0.3">
      <c r="A384" t="s">
        <v>734</v>
      </c>
      <c r="B384" t="s">
        <v>735</v>
      </c>
      <c r="C384" t="s">
        <v>18</v>
      </c>
      <c r="E384">
        <v>1</v>
      </c>
      <c r="F384">
        <v>0.76700000000000002</v>
      </c>
      <c r="G384">
        <v>0.38300000000000001</v>
      </c>
      <c r="H384">
        <v>6.0000000000000001E-3</v>
      </c>
      <c r="I384">
        <v>3</v>
      </c>
      <c r="J384">
        <v>1587.9</v>
      </c>
      <c r="K384">
        <v>6960.2</v>
      </c>
      <c r="L384">
        <v>39</v>
      </c>
      <c r="M384">
        <v>8871</v>
      </c>
      <c r="N384">
        <v>134</v>
      </c>
      <c r="O384">
        <v>1171</v>
      </c>
      <c r="P384">
        <v>0</v>
      </c>
      <c r="Q384">
        <v>0.2</v>
      </c>
      <c r="R384" t="str">
        <f>IFERROR(VLOOKUP(D384,'data-money'!$Q:$U,4,FALSE),"")</f>
        <v/>
      </c>
      <c r="S384" t="str">
        <f>IFERROR(VLOOKUP(D384,'data-money'!$Q:$U,5,FALSE),"")</f>
        <v/>
      </c>
    </row>
    <row r="385" spans="1:19" x14ac:dyDescent="0.3">
      <c r="A385" t="s">
        <v>736</v>
      </c>
      <c r="B385" t="s">
        <v>737</v>
      </c>
      <c r="C385" t="s">
        <v>18</v>
      </c>
      <c r="E385">
        <v>1</v>
      </c>
      <c r="F385">
        <v>0.42499999999999999</v>
      </c>
      <c r="G385">
        <v>0.27200000000000002</v>
      </c>
      <c r="H385">
        <v>6.0000000000000001E-3</v>
      </c>
      <c r="I385">
        <v>3</v>
      </c>
      <c r="J385">
        <v>204.3</v>
      </c>
      <c r="K385">
        <v>2256.4</v>
      </c>
      <c r="L385">
        <v>12</v>
      </c>
      <c r="M385">
        <v>8871</v>
      </c>
      <c r="N385">
        <v>134</v>
      </c>
      <c r="O385">
        <v>1171</v>
      </c>
      <c r="P385">
        <v>0</v>
      </c>
      <c r="Q385">
        <v>0.1</v>
      </c>
      <c r="R385" t="str">
        <f>IFERROR(VLOOKUP(D385,'data-money'!$Q:$U,4,FALSE),"")</f>
        <v/>
      </c>
      <c r="S385" t="str">
        <f>IFERROR(VLOOKUP(D385,'data-money'!$Q:$U,5,FALSE),"")</f>
        <v/>
      </c>
    </row>
    <row r="386" spans="1:19" x14ac:dyDescent="0.3">
      <c r="A386" t="s">
        <v>736</v>
      </c>
      <c r="B386" t="s">
        <v>738</v>
      </c>
      <c r="C386" t="s">
        <v>18</v>
      </c>
      <c r="E386">
        <v>0.8</v>
      </c>
      <c r="F386">
        <v>0.89500000000000002</v>
      </c>
      <c r="G386">
        <v>0.65300000000000002</v>
      </c>
      <c r="H386">
        <v>6.0000000000000001E-3</v>
      </c>
      <c r="I386">
        <v>2</v>
      </c>
      <c r="J386">
        <v>5166.8</v>
      </c>
      <c r="K386">
        <v>9125.7999999999993</v>
      </c>
      <c r="L386">
        <v>53</v>
      </c>
      <c r="M386">
        <v>8871</v>
      </c>
      <c r="N386">
        <v>134</v>
      </c>
      <c r="O386">
        <v>1171</v>
      </c>
      <c r="P386">
        <v>0</v>
      </c>
      <c r="Q386">
        <v>0.2</v>
      </c>
      <c r="R386" t="str">
        <f>IFERROR(VLOOKUP(D386,'data-money'!$Q:$U,4,FALSE),"")</f>
        <v/>
      </c>
      <c r="S386" t="str">
        <f>IFERROR(VLOOKUP(D386,'data-money'!$Q:$U,5,FALSE),"")</f>
        <v/>
      </c>
    </row>
    <row r="387" spans="1:19" x14ac:dyDescent="0.3">
      <c r="A387" t="s">
        <v>739</v>
      </c>
      <c r="B387" t="s">
        <v>740</v>
      </c>
      <c r="C387" t="s">
        <v>18</v>
      </c>
      <c r="E387">
        <v>1</v>
      </c>
      <c r="F387">
        <v>1.1950000000000001</v>
      </c>
      <c r="G387">
        <v>0.38200000000000001</v>
      </c>
      <c r="H387">
        <v>6.0000000000000001E-3</v>
      </c>
      <c r="I387">
        <v>4</v>
      </c>
      <c r="J387">
        <v>3431.6</v>
      </c>
      <c r="K387">
        <v>15109.5</v>
      </c>
      <c r="L387">
        <v>96</v>
      </c>
      <c r="M387">
        <v>8744</v>
      </c>
      <c r="N387">
        <v>130</v>
      </c>
      <c r="O387">
        <v>1172</v>
      </c>
      <c r="P387">
        <v>0</v>
      </c>
      <c r="Q387">
        <v>0.3</v>
      </c>
      <c r="R387" t="str">
        <f>IFERROR(VLOOKUP(D387,'data-money'!$Q:$U,4,FALSE),"")</f>
        <v/>
      </c>
      <c r="S387" t="str">
        <f>IFERROR(VLOOKUP(D387,'data-money'!$Q:$U,5,FALSE),"")</f>
        <v/>
      </c>
    </row>
    <row r="388" spans="1:19" x14ac:dyDescent="0.3">
      <c r="A388" t="s">
        <v>739</v>
      </c>
      <c r="B388" t="s">
        <v>741</v>
      </c>
      <c r="C388" t="s">
        <v>18</v>
      </c>
      <c r="E388">
        <v>1</v>
      </c>
      <c r="F388">
        <v>0.63300000000000001</v>
      </c>
      <c r="G388">
        <v>0.29299999999999998</v>
      </c>
      <c r="H388">
        <v>6.0000000000000001E-3</v>
      </c>
      <c r="I388">
        <v>4</v>
      </c>
      <c r="J388">
        <v>583</v>
      </c>
      <c r="K388">
        <v>5028.8999999999996</v>
      </c>
      <c r="L388">
        <v>27</v>
      </c>
      <c r="M388">
        <v>8744</v>
      </c>
      <c r="N388">
        <v>130</v>
      </c>
      <c r="O388">
        <v>1172</v>
      </c>
      <c r="P388">
        <v>0</v>
      </c>
      <c r="Q388">
        <v>0.1</v>
      </c>
      <c r="R388" t="str">
        <f>IFERROR(VLOOKUP(D388,'data-money'!$Q:$U,4,FALSE),"")</f>
        <v/>
      </c>
      <c r="S388" t="str">
        <f>IFERROR(VLOOKUP(D388,'data-money'!$Q:$U,5,FALSE),"")</f>
        <v/>
      </c>
    </row>
    <row r="389" spans="1:19" x14ac:dyDescent="0.3">
      <c r="A389" t="s">
        <v>739</v>
      </c>
      <c r="B389" t="s">
        <v>742</v>
      </c>
      <c r="C389" t="s">
        <v>18</v>
      </c>
      <c r="E389">
        <v>1</v>
      </c>
      <c r="F389">
        <v>1.2</v>
      </c>
      <c r="G389">
        <v>0.56799999999999995</v>
      </c>
      <c r="H389">
        <v>6.0000000000000001E-3</v>
      </c>
      <c r="I389">
        <v>4</v>
      </c>
      <c r="J389">
        <v>7562.3</v>
      </c>
      <c r="K389">
        <v>16453.3</v>
      </c>
      <c r="L389">
        <v>106</v>
      </c>
      <c r="M389">
        <v>8744</v>
      </c>
      <c r="N389">
        <v>130</v>
      </c>
      <c r="O389">
        <v>1172</v>
      </c>
      <c r="P389">
        <v>0</v>
      </c>
      <c r="Q389">
        <v>0.3</v>
      </c>
      <c r="R389" t="str">
        <f>IFERROR(VLOOKUP(D389,'data-money'!$Q:$U,4,FALSE),"")</f>
        <v/>
      </c>
      <c r="S389" t="str">
        <f>IFERROR(VLOOKUP(D389,'data-money'!$Q:$U,5,FALSE),"")</f>
        <v/>
      </c>
    </row>
    <row r="390" spans="1:19" x14ac:dyDescent="0.3">
      <c r="A390" t="s">
        <v>743</v>
      </c>
      <c r="B390" t="s">
        <v>744</v>
      </c>
      <c r="C390" t="s">
        <v>18</v>
      </c>
      <c r="E390">
        <v>1</v>
      </c>
      <c r="F390">
        <v>1.1180000000000001</v>
      </c>
      <c r="G390">
        <v>0.36499999999999999</v>
      </c>
      <c r="H390">
        <v>6.0000000000000001E-3</v>
      </c>
      <c r="I390">
        <v>7</v>
      </c>
      <c r="J390">
        <v>2773.9</v>
      </c>
      <c r="K390">
        <v>13461.8</v>
      </c>
      <c r="L390">
        <v>84</v>
      </c>
      <c r="M390">
        <v>8744</v>
      </c>
      <c r="N390">
        <v>130</v>
      </c>
      <c r="O390">
        <v>1172</v>
      </c>
      <c r="P390">
        <v>0</v>
      </c>
      <c r="Q390">
        <v>0.2</v>
      </c>
      <c r="R390" t="str">
        <f>IFERROR(VLOOKUP(D390,'data-money'!$Q:$U,4,FALSE),"")</f>
        <v/>
      </c>
      <c r="S390" t="str">
        <f>IFERROR(VLOOKUP(D390,'data-money'!$Q:$U,5,FALSE),"")</f>
        <v/>
      </c>
    </row>
    <row r="391" spans="1:19" x14ac:dyDescent="0.3">
      <c r="A391" t="s">
        <v>745</v>
      </c>
      <c r="B391" t="s">
        <v>746</v>
      </c>
      <c r="C391" t="s">
        <v>18</v>
      </c>
      <c r="E391">
        <v>1</v>
      </c>
      <c r="F391">
        <v>0.91</v>
      </c>
      <c r="G391">
        <v>0.25600000000000001</v>
      </c>
      <c r="H391">
        <v>5.0000000000000001E-3</v>
      </c>
      <c r="I391">
        <v>3</v>
      </c>
      <c r="J391">
        <v>659.9</v>
      </c>
      <c r="K391">
        <v>9426.9</v>
      </c>
      <c r="L391">
        <v>55</v>
      </c>
      <c r="M391">
        <v>8622</v>
      </c>
      <c r="N391">
        <v>130</v>
      </c>
      <c r="O391">
        <v>1177</v>
      </c>
      <c r="P391">
        <v>0</v>
      </c>
      <c r="Q391">
        <v>0.1</v>
      </c>
      <c r="R391" t="str">
        <f>IFERROR(VLOOKUP(D391,'data-money'!$Q:$U,4,FALSE),"")</f>
        <v/>
      </c>
      <c r="S391" t="str">
        <f>IFERROR(VLOOKUP(D391,'data-money'!$Q:$U,5,FALSE),"")</f>
        <v/>
      </c>
    </row>
    <row r="392" spans="1:19" x14ac:dyDescent="0.3">
      <c r="A392" t="s">
        <v>747</v>
      </c>
      <c r="B392" t="s">
        <v>748</v>
      </c>
      <c r="C392" t="s">
        <v>18</v>
      </c>
      <c r="E392">
        <v>1</v>
      </c>
      <c r="F392">
        <v>1.169</v>
      </c>
      <c r="G392">
        <v>0.59499999999999997</v>
      </c>
      <c r="H392">
        <v>5.0000000000000001E-3</v>
      </c>
      <c r="I392">
        <v>4</v>
      </c>
      <c r="J392">
        <v>7193.2</v>
      </c>
      <c r="K392">
        <v>14565.2</v>
      </c>
      <c r="L392">
        <v>91</v>
      </c>
      <c r="M392">
        <v>8727</v>
      </c>
      <c r="N392">
        <v>131</v>
      </c>
      <c r="O392">
        <v>1178</v>
      </c>
      <c r="P392">
        <v>0</v>
      </c>
      <c r="Q392">
        <v>0.3</v>
      </c>
      <c r="R392" t="str">
        <f>IFERROR(VLOOKUP(D392,'data-money'!$Q:$U,4,FALSE),"")</f>
        <v/>
      </c>
      <c r="S392" t="str">
        <f>IFERROR(VLOOKUP(D392,'data-money'!$Q:$U,5,FALSE),"")</f>
        <v/>
      </c>
    </row>
    <row r="393" spans="1:19" x14ac:dyDescent="0.3">
      <c r="A393" t="s">
        <v>749</v>
      </c>
      <c r="B393" t="s">
        <v>750</v>
      </c>
      <c r="C393" t="s">
        <v>18</v>
      </c>
      <c r="E393">
        <v>1</v>
      </c>
      <c r="F393">
        <v>0.6</v>
      </c>
      <c r="G393">
        <v>0.28899999999999998</v>
      </c>
      <c r="H393">
        <v>5.0000000000000001E-3</v>
      </c>
      <c r="I393">
        <v>3</v>
      </c>
      <c r="J393">
        <v>487.4</v>
      </c>
      <c r="K393">
        <v>4356.8999999999996</v>
      </c>
      <c r="L393">
        <v>24</v>
      </c>
      <c r="M393">
        <v>8727</v>
      </c>
      <c r="N393">
        <v>131</v>
      </c>
      <c r="O393">
        <v>1178</v>
      </c>
      <c r="P393">
        <v>0</v>
      </c>
      <c r="Q393">
        <v>0.1</v>
      </c>
      <c r="R393" t="str">
        <f>IFERROR(VLOOKUP(D393,'data-money'!$Q:$U,4,FALSE),"")</f>
        <v/>
      </c>
      <c r="S393" t="str">
        <f>IFERROR(VLOOKUP(D393,'data-money'!$Q:$U,5,FALSE),"")</f>
        <v/>
      </c>
    </row>
    <row r="394" spans="1:19" x14ac:dyDescent="0.3">
      <c r="A394" t="s">
        <v>751</v>
      </c>
      <c r="B394" t="s">
        <v>752</v>
      </c>
      <c r="C394" t="s">
        <v>18</v>
      </c>
      <c r="E394">
        <v>1</v>
      </c>
      <c r="F394">
        <v>1.2</v>
      </c>
      <c r="G394">
        <v>0.68400000000000005</v>
      </c>
      <c r="H394">
        <v>5.0000000000000001E-3</v>
      </c>
      <c r="I394">
        <v>6</v>
      </c>
      <c r="J394">
        <v>10913.5</v>
      </c>
      <c r="K394">
        <v>18036.2</v>
      </c>
      <c r="L394">
        <v>118</v>
      </c>
      <c r="M394">
        <v>8612</v>
      </c>
      <c r="N394">
        <v>129</v>
      </c>
      <c r="O394">
        <v>1179</v>
      </c>
      <c r="P394">
        <v>0</v>
      </c>
      <c r="Q394">
        <v>0.2</v>
      </c>
      <c r="R394" t="str">
        <f>IFERROR(VLOOKUP(D394,'data-money'!$Q:$U,4,FALSE),"")</f>
        <v/>
      </c>
      <c r="S394" t="str">
        <f>IFERROR(VLOOKUP(D394,'data-money'!$Q:$U,5,FALSE),"")</f>
        <v/>
      </c>
    </row>
    <row r="395" spans="1:19" x14ac:dyDescent="0.3">
      <c r="A395" t="s">
        <v>753</v>
      </c>
      <c r="B395" t="s">
        <v>754</v>
      </c>
      <c r="C395" t="s">
        <v>18</v>
      </c>
      <c r="E395">
        <v>1</v>
      </c>
      <c r="F395">
        <v>0.74</v>
      </c>
      <c r="G395">
        <v>0.31900000000000001</v>
      </c>
      <c r="H395">
        <v>5.0000000000000001E-3</v>
      </c>
      <c r="I395">
        <v>3</v>
      </c>
      <c r="J395">
        <v>943.2</v>
      </c>
      <c r="K395">
        <v>6329.1</v>
      </c>
      <c r="L395">
        <v>36</v>
      </c>
      <c r="M395">
        <v>8628</v>
      </c>
      <c r="N395">
        <v>131</v>
      </c>
      <c r="O395">
        <v>1184</v>
      </c>
      <c r="P395">
        <v>0</v>
      </c>
      <c r="Q395">
        <v>0.1</v>
      </c>
      <c r="R395" t="str">
        <f>IFERROR(VLOOKUP(D395,'data-money'!$Q:$U,4,FALSE),"")</f>
        <v/>
      </c>
      <c r="S395" t="str">
        <f>IFERROR(VLOOKUP(D395,'data-money'!$Q:$U,5,FALSE),"")</f>
        <v/>
      </c>
    </row>
    <row r="396" spans="1:19" x14ac:dyDescent="0.3">
      <c r="A396" t="s">
        <v>753</v>
      </c>
      <c r="B396" t="s">
        <v>755</v>
      </c>
      <c r="C396" t="s">
        <v>18</v>
      </c>
      <c r="E396">
        <v>0.5</v>
      </c>
      <c r="F396">
        <v>0.80800000000000005</v>
      </c>
      <c r="G396">
        <v>0.40200000000000002</v>
      </c>
      <c r="H396">
        <v>5.0000000000000001E-3</v>
      </c>
      <c r="I396">
        <v>1</v>
      </c>
      <c r="J396">
        <v>1918.2</v>
      </c>
      <c r="K396">
        <v>7588.4</v>
      </c>
      <c r="L396">
        <v>43</v>
      </c>
      <c r="M396">
        <v>8628</v>
      </c>
      <c r="N396">
        <v>131</v>
      </c>
      <c r="O396">
        <v>1184</v>
      </c>
      <c r="P396">
        <v>0</v>
      </c>
      <c r="Q396">
        <v>0.1</v>
      </c>
      <c r="R396" t="str">
        <f>IFERROR(VLOOKUP(D396,'data-money'!$Q:$U,4,FALSE),"")</f>
        <v/>
      </c>
      <c r="S396" t="str">
        <f>IFERROR(VLOOKUP(D396,'data-money'!$Q:$U,5,FALSE),"")</f>
        <v/>
      </c>
    </row>
    <row r="397" spans="1:19" x14ac:dyDescent="0.3">
      <c r="A397" t="s">
        <v>756</v>
      </c>
      <c r="B397" t="s">
        <v>757</v>
      </c>
      <c r="C397" t="s">
        <v>18</v>
      </c>
      <c r="E397">
        <v>0.8</v>
      </c>
      <c r="F397">
        <v>0.56299999999999994</v>
      </c>
      <c r="G397">
        <v>0.60099999999999998</v>
      </c>
      <c r="H397">
        <v>5.0000000000000001E-3</v>
      </c>
      <c r="I397">
        <v>2</v>
      </c>
      <c r="J397">
        <v>2010.9</v>
      </c>
      <c r="K397">
        <v>4011.8</v>
      </c>
      <c r="L397">
        <v>21</v>
      </c>
      <c r="M397">
        <v>8668</v>
      </c>
      <c r="N397">
        <v>131</v>
      </c>
      <c r="O397">
        <v>1185</v>
      </c>
      <c r="P397">
        <v>0</v>
      </c>
      <c r="Q397">
        <v>0.1</v>
      </c>
      <c r="R397" t="str">
        <f>IFERROR(VLOOKUP(D397,'data-money'!$Q:$U,4,FALSE),"")</f>
        <v/>
      </c>
      <c r="S397" t="str">
        <f>IFERROR(VLOOKUP(D397,'data-money'!$Q:$U,5,FALSE),"")</f>
        <v/>
      </c>
    </row>
    <row r="398" spans="1:19" x14ac:dyDescent="0.3">
      <c r="A398" t="s">
        <v>758</v>
      </c>
      <c r="B398" t="s">
        <v>759</v>
      </c>
      <c r="C398" t="s">
        <v>18</v>
      </c>
      <c r="E398">
        <v>1</v>
      </c>
      <c r="F398">
        <v>0.52200000000000002</v>
      </c>
      <c r="G398">
        <v>0.35099999999999998</v>
      </c>
      <c r="H398">
        <v>5.0000000000000001E-3</v>
      </c>
      <c r="I398">
        <v>5</v>
      </c>
      <c r="J398">
        <v>625.9</v>
      </c>
      <c r="K398">
        <v>3318.9</v>
      </c>
      <c r="L398">
        <v>18</v>
      </c>
      <c r="M398">
        <v>8668</v>
      </c>
      <c r="N398">
        <v>131</v>
      </c>
      <c r="O398">
        <v>1185</v>
      </c>
      <c r="P398">
        <v>0</v>
      </c>
      <c r="Q398">
        <v>0.1</v>
      </c>
      <c r="R398" t="str">
        <f>IFERROR(VLOOKUP(D398,'data-money'!$Q:$U,4,FALSE),"")</f>
        <v/>
      </c>
      <c r="S398" t="str">
        <f>IFERROR(VLOOKUP(D398,'data-money'!$Q:$U,5,FALSE),"")</f>
        <v/>
      </c>
    </row>
    <row r="399" spans="1:19" x14ac:dyDescent="0.3">
      <c r="A399" t="s">
        <v>760</v>
      </c>
      <c r="B399" t="s">
        <v>761</v>
      </c>
      <c r="C399" t="s">
        <v>18</v>
      </c>
      <c r="E399">
        <v>1</v>
      </c>
      <c r="F399">
        <v>0.624</v>
      </c>
      <c r="G399">
        <v>0.31</v>
      </c>
      <c r="H399">
        <v>5.0000000000000001E-3</v>
      </c>
      <c r="I399">
        <v>6</v>
      </c>
      <c r="J399">
        <v>643.6</v>
      </c>
      <c r="K399">
        <v>4694.6000000000004</v>
      </c>
      <c r="L399">
        <v>26</v>
      </c>
      <c r="M399">
        <v>8686</v>
      </c>
      <c r="N399">
        <v>130</v>
      </c>
      <c r="O399">
        <v>1187</v>
      </c>
      <c r="P399">
        <v>0</v>
      </c>
      <c r="Q399">
        <v>0.1</v>
      </c>
      <c r="R399" t="str">
        <f>IFERROR(VLOOKUP(D399,'data-money'!$Q:$U,4,FALSE),"")</f>
        <v/>
      </c>
      <c r="S399" t="str">
        <f>IFERROR(VLOOKUP(D399,'data-money'!$Q:$U,5,FALSE),"")</f>
        <v/>
      </c>
    </row>
    <row r="400" spans="1:19" x14ac:dyDescent="0.3">
      <c r="A400" t="s">
        <v>762</v>
      </c>
      <c r="B400" t="s">
        <v>763</v>
      </c>
      <c r="C400" t="s">
        <v>18</v>
      </c>
      <c r="E400">
        <v>1</v>
      </c>
      <c r="F400">
        <v>0.90500000000000003</v>
      </c>
      <c r="G400">
        <v>0.29199999999999998</v>
      </c>
      <c r="H400">
        <v>5.0000000000000001E-3</v>
      </c>
      <c r="I400">
        <v>5</v>
      </c>
      <c r="J400">
        <v>1094.8</v>
      </c>
      <c r="K400">
        <v>9521.5</v>
      </c>
      <c r="L400">
        <v>55</v>
      </c>
      <c r="M400">
        <v>8660</v>
      </c>
      <c r="N400">
        <v>129</v>
      </c>
      <c r="O400">
        <v>1188</v>
      </c>
      <c r="P400">
        <v>0</v>
      </c>
      <c r="Q400">
        <v>0.1</v>
      </c>
      <c r="R400" t="str">
        <f>IFERROR(VLOOKUP(D400,'data-money'!$Q:$U,4,FALSE),"")</f>
        <v/>
      </c>
      <c r="S400" t="str">
        <f>IFERROR(VLOOKUP(D400,'data-money'!$Q:$U,5,FALSE),"")</f>
        <v/>
      </c>
    </row>
    <row r="401" spans="1:19" x14ac:dyDescent="0.3">
      <c r="A401" t="s">
        <v>764</v>
      </c>
      <c r="B401" t="s">
        <v>765</v>
      </c>
      <c r="C401" t="s">
        <v>18</v>
      </c>
      <c r="E401">
        <v>1</v>
      </c>
      <c r="F401">
        <v>0.97499999999999998</v>
      </c>
      <c r="G401">
        <v>0.54</v>
      </c>
      <c r="H401">
        <v>4.0000000000000001E-3</v>
      </c>
      <c r="I401">
        <v>3</v>
      </c>
      <c r="J401">
        <v>4553.3999999999996</v>
      </c>
      <c r="K401">
        <v>10725</v>
      </c>
      <c r="L401">
        <v>64</v>
      </c>
      <c r="M401">
        <v>8958</v>
      </c>
      <c r="N401">
        <v>133</v>
      </c>
      <c r="O401">
        <v>1192</v>
      </c>
      <c r="P401">
        <v>0</v>
      </c>
      <c r="Q401">
        <v>0.2</v>
      </c>
      <c r="R401" t="str">
        <f>IFERROR(VLOOKUP(D401,'data-money'!$Q:$U,4,FALSE),"")</f>
        <v/>
      </c>
      <c r="S401" t="str">
        <f>IFERROR(VLOOKUP(D401,'data-money'!$Q:$U,5,FALSE),"")</f>
        <v/>
      </c>
    </row>
    <row r="402" spans="1:19" x14ac:dyDescent="0.3">
      <c r="A402" t="s">
        <v>766</v>
      </c>
      <c r="B402" t="s">
        <v>767</v>
      </c>
      <c r="C402" t="s">
        <v>18</v>
      </c>
      <c r="E402">
        <v>0.5</v>
      </c>
      <c r="F402">
        <v>1.2</v>
      </c>
      <c r="G402">
        <v>0.46500000000000002</v>
      </c>
      <c r="H402">
        <v>4.0000000000000001E-3</v>
      </c>
      <c r="I402">
        <v>1</v>
      </c>
      <c r="J402">
        <v>7232.6</v>
      </c>
      <c r="K402">
        <v>21798.1</v>
      </c>
      <c r="L402">
        <v>146</v>
      </c>
      <c r="M402">
        <v>8894</v>
      </c>
      <c r="N402">
        <v>132</v>
      </c>
      <c r="O402">
        <v>1193</v>
      </c>
      <c r="P402">
        <v>0</v>
      </c>
      <c r="Q402">
        <v>0.1</v>
      </c>
      <c r="R402" t="str">
        <f>IFERROR(VLOOKUP(D402,'data-money'!$Q:$U,4,FALSE),"")</f>
        <v/>
      </c>
      <c r="S402" t="str">
        <f>IFERROR(VLOOKUP(D402,'data-money'!$Q:$U,5,FALSE),"")</f>
        <v/>
      </c>
    </row>
    <row r="403" spans="1:19" x14ac:dyDescent="0.3">
      <c r="A403" t="s">
        <v>768</v>
      </c>
      <c r="B403" t="s">
        <v>769</v>
      </c>
      <c r="C403" t="s">
        <v>18</v>
      </c>
      <c r="E403">
        <v>1</v>
      </c>
      <c r="F403">
        <v>1.2</v>
      </c>
      <c r="G403">
        <v>0.95099999999999996</v>
      </c>
      <c r="H403">
        <v>4.0000000000000001E-3</v>
      </c>
      <c r="I403">
        <v>6</v>
      </c>
      <c r="J403">
        <v>18337.400000000001</v>
      </c>
      <c r="K403">
        <v>19525.5</v>
      </c>
      <c r="L403">
        <v>128</v>
      </c>
      <c r="M403">
        <v>8894</v>
      </c>
      <c r="N403">
        <v>132</v>
      </c>
      <c r="O403">
        <v>1193</v>
      </c>
      <c r="P403">
        <v>0</v>
      </c>
      <c r="Q403">
        <v>0.5</v>
      </c>
      <c r="R403" t="str">
        <f>IFERROR(VLOOKUP(D403,'data-money'!$Q:$U,4,FALSE),"")</f>
        <v/>
      </c>
      <c r="S403" t="str">
        <f>IFERROR(VLOOKUP(D403,'data-money'!$Q:$U,5,FALSE),"")</f>
        <v/>
      </c>
    </row>
    <row r="404" spans="1:19" x14ac:dyDescent="0.3">
      <c r="A404" t="s">
        <v>770</v>
      </c>
      <c r="B404" t="s">
        <v>771</v>
      </c>
      <c r="C404" t="s">
        <v>18</v>
      </c>
      <c r="E404">
        <v>0.8</v>
      </c>
      <c r="F404">
        <v>0.79</v>
      </c>
      <c r="G404">
        <v>0.503</v>
      </c>
      <c r="H404">
        <v>4.0000000000000001E-3</v>
      </c>
      <c r="I404">
        <v>2</v>
      </c>
      <c r="J404">
        <v>2674.8</v>
      </c>
      <c r="K404">
        <v>7064</v>
      </c>
      <c r="L404">
        <v>40</v>
      </c>
      <c r="M404">
        <v>8914</v>
      </c>
      <c r="N404">
        <v>139</v>
      </c>
      <c r="O404">
        <v>1199</v>
      </c>
      <c r="P404">
        <v>0</v>
      </c>
      <c r="Q404">
        <v>0.1</v>
      </c>
      <c r="R404" t="str">
        <f>IFERROR(VLOOKUP(D404,'data-money'!$Q:$U,4,FALSE),"")</f>
        <v/>
      </c>
      <c r="S404" t="str">
        <f>IFERROR(VLOOKUP(D404,'data-money'!$Q:$U,5,FALSE),"")</f>
        <v/>
      </c>
    </row>
    <row r="405" spans="1:19" x14ac:dyDescent="0.3">
      <c r="A405" t="s">
        <v>772</v>
      </c>
      <c r="B405" t="s">
        <v>773</v>
      </c>
      <c r="C405" t="s">
        <v>18</v>
      </c>
      <c r="E405">
        <v>1</v>
      </c>
      <c r="F405">
        <v>1.2</v>
      </c>
      <c r="G405">
        <v>0.72699999999999998</v>
      </c>
      <c r="H405">
        <v>4.0000000000000001E-3</v>
      </c>
      <c r="I405">
        <v>4</v>
      </c>
      <c r="J405">
        <v>11841</v>
      </c>
      <c r="K405">
        <v>17965.3</v>
      </c>
      <c r="L405">
        <v>115</v>
      </c>
      <c r="M405">
        <v>8874</v>
      </c>
      <c r="N405">
        <v>138</v>
      </c>
      <c r="O405">
        <v>1201</v>
      </c>
      <c r="P405">
        <v>0</v>
      </c>
      <c r="Q405">
        <v>0.3</v>
      </c>
      <c r="R405" t="str">
        <f>IFERROR(VLOOKUP(D405,'data-money'!$Q:$U,4,FALSE),"")</f>
        <v/>
      </c>
      <c r="S405" t="str">
        <f>IFERROR(VLOOKUP(D405,'data-money'!$Q:$U,5,FALSE),"")</f>
        <v/>
      </c>
    </row>
    <row r="406" spans="1:19" x14ac:dyDescent="0.3">
      <c r="A406" t="s">
        <v>774</v>
      </c>
      <c r="B406" t="s">
        <v>775</v>
      </c>
      <c r="C406" t="s">
        <v>18</v>
      </c>
      <c r="E406">
        <v>0.8</v>
      </c>
      <c r="F406">
        <v>0.79700000000000004</v>
      </c>
      <c r="G406">
        <v>0.33800000000000002</v>
      </c>
      <c r="H406">
        <v>4.0000000000000001E-3</v>
      </c>
      <c r="I406">
        <v>2</v>
      </c>
      <c r="J406">
        <v>1273.5999999999999</v>
      </c>
      <c r="K406">
        <v>7380</v>
      </c>
      <c r="L406">
        <v>41</v>
      </c>
      <c r="M406">
        <v>9043</v>
      </c>
      <c r="N406">
        <v>140</v>
      </c>
      <c r="O406">
        <v>1206</v>
      </c>
      <c r="P406">
        <v>0</v>
      </c>
      <c r="Q406">
        <v>0.1</v>
      </c>
      <c r="R406" t="str">
        <f>IFERROR(VLOOKUP(D406,'data-money'!$Q:$U,4,FALSE),"")</f>
        <v/>
      </c>
      <c r="S406" t="str">
        <f>IFERROR(VLOOKUP(D406,'data-money'!$Q:$U,5,FALSE),"")</f>
        <v/>
      </c>
    </row>
    <row r="407" spans="1:19" x14ac:dyDescent="0.3">
      <c r="A407" t="s">
        <v>776</v>
      </c>
      <c r="B407" t="s">
        <v>777</v>
      </c>
      <c r="C407" t="s">
        <v>18</v>
      </c>
      <c r="E407">
        <v>1</v>
      </c>
      <c r="F407">
        <v>0.58399999999999996</v>
      </c>
      <c r="G407">
        <v>0.39200000000000002</v>
      </c>
      <c r="H407">
        <v>4.0000000000000001E-3</v>
      </c>
      <c r="I407">
        <v>5</v>
      </c>
      <c r="J407">
        <v>976.5</v>
      </c>
      <c r="K407">
        <v>4066.4</v>
      </c>
      <c r="L407">
        <v>22</v>
      </c>
      <c r="M407">
        <v>9043</v>
      </c>
      <c r="N407">
        <v>140</v>
      </c>
      <c r="O407">
        <v>1206</v>
      </c>
      <c r="P407">
        <v>0</v>
      </c>
      <c r="Q407">
        <v>0.1</v>
      </c>
      <c r="R407" t="str">
        <f>IFERROR(VLOOKUP(D407,'data-money'!$Q:$U,4,FALSE),"")</f>
        <v/>
      </c>
      <c r="S407" t="str">
        <f>IFERROR(VLOOKUP(D407,'data-money'!$Q:$U,5,FALSE),"")</f>
        <v/>
      </c>
    </row>
    <row r="408" spans="1:19" x14ac:dyDescent="0.3">
      <c r="A408" t="s">
        <v>778</v>
      </c>
      <c r="B408" t="s">
        <v>779</v>
      </c>
      <c r="C408" t="s">
        <v>18</v>
      </c>
      <c r="E408">
        <v>0.5</v>
      </c>
      <c r="F408">
        <v>0.755</v>
      </c>
      <c r="G408">
        <v>0.38400000000000001</v>
      </c>
      <c r="H408">
        <v>3.0000000000000001E-3</v>
      </c>
      <c r="I408">
        <v>1</v>
      </c>
      <c r="J408">
        <v>1551.8</v>
      </c>
      <c r="K408">
        <v>6744.7</v>
      </c>
      <c r="L408">
        <v>37</v>
      </c>
      <c r="M408">
        <v>9290</v>
      </c>
      <c r="N408">
        <v>143</v>
      </c>
      <c r="O408">
        <v>1213</v>
      </c>
      <c r="P408">
        <v>0</v>
      </c>
      <c r="Q408">
        <v>0</v>
      </c>
      <c r="R408" t="str">
        <f>IFERROR(VLOOKUP(D408,'data-money'!$Q:$U,4,FALSE),"")</f>
        <v/>
      </c>
      <c r="S408" t="str">
        <f>IFERROR(VLOOKUP(D408,'data-money'!$Q:$U,5,FALSE),"")</f>
        <v/>
      </c>
    </row>
    <row r="409" spans="1:19" x14ac:dyDescent="0.3">
      <c r="A409" t="s">
        <v>780</v>
      </c>
      <c r="B409" t="s">
        <v>781</v>
      </c>
      <c r="C409" t="s">
        <v>18</v>
      </c>
      <c r="E409">
        <v>1</v>
      </c>
      <c r="F409">
        <v>1.2</v>
      </c>
      <c r="G409">
        <v>0.38800000000000001</v>
      </c>
      <c r="H409">
        <v>3.0000000000000001E-3</v>
      </c>
      <c r="I409">
        <v>3</v>
      </c>
      <c r="J409">
        <v>4404.8</v>
      </c>
      <c r="K409">
        <v>18752.2</v>
      </c>
      <c r="L409">
        <v>121</v>
      </c>
      <c r="M409">
        <v>9290</v>
      </c>
      <c r="N409">
        <v>143</v>
      </c>
      <c r="O409">
        <v>1213</v>
      </c>
      <c r="P409">
        <v>0</v>
      </c>
      <c r="Q409">
        <v>0.1</v>
      </c>
      <c r="R409" t="str">
        <f>IFERROR(VLOOKUP(D409,'data-money'!$Q:$U,4,FALSE),"")</f>
        <v/>
      </c>
      <c r="S409" t="str">
        <f>IFERROR(VLOOKUP(D409,'data-money'!$Q:$U,5,FALSE),"")</f>
        <v/>
      </c>
    </row>
    <row r="410" spans="1:19" x14ac:dyDescent="0.3">
      <c r="A410" t="s">
        <v>782</v>
      </c>
      <c r="B410" t="s">
        <v>783</v>
      </c>
      <c r="C410" t="s">
        <v>18</v>
      </c>
      <c r="E410">
        <v>0.8</v>
      </c>
      <c r="F410">
        <v>0.86799999999999999</v>
      </c>
      <c r="G410">
        <v>0.35399999999999998</v>
      </c>
      <c r="H410">
        <v>3.0000000000000001E-3</v>
      </c>
      <c r="I410">
        <v>2</v>
      </c>
      <c r="J410">
        <v>1653</v>
      </c>
      <c r="K410">
        <v>8612.6</v>
      </c>
      <c r="L410">
        <v>49</v>
      </c>
      <c r="M410">
        <v>9290</v>
      </c>
      <c r="N410">
        <v>143</v>
      </c>
      <c r="O410">
        <v>1213</v>
      </c>
      <c r="P410">
        <v>0</v>
      </c>
      <c r="Q410">
        <v>0.1</v>
      </c>
      <c r="R410" t="str">
        <f>IFERROR(VLOOKUP(D410,'data-money'!$Q:$U,4,FALSE),"")</f>
        <v/>
      </c>
      <c r="S410" t="str">
        <f>IFERROR(VLOOKUP(D410,'data-money'!$Q:$U,5,FALSE),"")</f>
        <v/>
      </c>
    </row>
    <row r="411" spans="1:19" x14ac:dyDescent="0.3">
      <c r="A411" t="s">
        <v>784</v>
      </c>
      <c r="B411" t="s">
        <v>785</v>
      </c>
      <c r="C411" t="s">
        <v>18</v>
      </c>
      <c r="E411">
        <v>0.5</v>
      </c>
      <c r="F411">
        <v>1.2</v>
      </c>
      <c r="G411">
        <v>0.78700000000000003</v>
      </c>
      <c r="H411">
        <v>3.0000000000000001E-3</v>
      </c>
      <c r="I411">
        <v>1</v>
      </c>
      <c r="J411">
        <v>11620.9</v>
      </c>
      <c r="K411">
        <v>15827.3</v>
      </c>
      <c r="L411">
        <v>100</v>
      </c>
      <c r="M411">
        <v>9290</v>
      </c>
      <c r="N411">
        <v>143</v>
      </c>
      <c r="O411">
        <v>1213</v>
      </c>
      <c r="P411">
        <v>0</v>
      </c>
      <c r="Q411">
        <v>0</v>
      </c>
      <c r="R411" t="str">
        <f>IFERROR(VLOOKUP(D411,'data-money'!$Q:$U,4,FALSE),"")</f>
        <v/>
      </c>
      <c r="S411" t="str">
        <f>IFERROR(VLOOKUP(D411,'data-money'!$Q:$U,5,FALSE),"")</f>
        <v/>
      </c>
    </row>
    <row r="412" spans="1:19" x14ac:dyDescent="0.3">
      <c r="A412" t="s">
        <v>786</v>
      </c>
      <c r="B412" t="s">
        <v>787</v>
      </c>
      <c r="C412" t="s">
        <v>18</v>
      </c>
      <c r="E412">
        <v>0.5</v>
      </c>
      <c r="F412">
        <v>0.77800000000000002</v>
      </c>
      <c r="G412">
        <v>0.36</v>
      </c>
      <c r="H412">
        <v>3.0000000000000001E-3</v>
      </c>
      <c r="I412">
        <v>1</v>
      </c>
      <c r="J412">
        <v>1415.1</v>
      </c>
      <c r="K412">
        <v>7064</v>
      </c>
      <c r="L412">
        <v>39</v>
      </c>
      <c r="M412">
        <v>9016</v>
      </c>
      <c r="N412">
        <v>140</v>
      </c>
      <c r="O412">
        <v>1217</v>
      </c>
      <c r="P412">
        <v>0</v>
      </c>
      <c r="Q412">
        <v>0</v>
      </c>
      <c r="R412" t="str">
        <f>IFERROR(VLOOKUP(D412,'data-money'!$Q:$U,4,FALSE),"")</f>
        <v/>
      </c>
      <c r="S412" t="str">
        <f>IFERROR(VLOOKUP(D412,'data-money'!$Q:$U,5,FALSE),"")</f>
        <v/>
      </c>
    </row>
    <row r="413" spans="1:19" x14ac:dyDescent="0.3">
      <c r="A413" t="s">
        <v>788</v>
      </c>
      <c r="B413" t="s">
        <v>789</v>
      </c>
      <c r="C413" t="s">
        <v>18</v>
      </c>
      <c r="E413">
        <v>1</v>
      </c>
      <c r="F413">
        <v>0.54500000000000004</v>
      </c>
      <c r="G413">
        <v>0.25</v>
      </c>
      <c r="H413">
        <v>3.0000000000000001E-3</v>
      </c>
      <c r="I413">
        <v>4</v>
      </c>
      <c r="J413">
        <v>226.5</v>
      </c>
      <c r="K413">
        <v>3591.3</v>
      </c>
      <c r="L413">
        <v>19</v>
      </c>
      <c r="M413">
        <v>9027</v>
      </c>
      <c r="N413">
        <v>141</v>
      </c>
      <c r="O413">
        <v>1219</v>
      </c>
      <c r="P413">
        <v>0</v>
      </c>
      <c r="Q413">
        <v>0</v>
      </c>
      <c r="R413" t="str">
        <f>IFERROR(VLOOKUP(D413,'data-money'!$Q:$U,4,FALSE),"")</f>
        <v/>
      </c>
      <c r="S413" t="str">
        <f>IFERROR(VLOOKUP(D413,'data-money'!$Q:$U,5,FALSE),"")</f>
        <v/>
      </c>
    </row>
    <row r="414" spans="1:19" x14ac:dyDescent="0.3">
      <c r="A414" t="s">
        <v>790</v>
      </c>
      <c r="B414" t="s">
        <v>791</v>
      </c>
      <c r="C414" t="s">
        <v>18</v>
      </c>
      <c r="E414">
        <v>1</v>
      </c>
      <c r="F414">
        <v>0.41399999999999998</v>
      </c>
      <c r="G414">
        <v>0.254</v>
      </c>
      <c r="H414">
        <v>3.0000000000000001E-3</v>
      </c>
      <c r="I414">
        <v>3</v>
      </c>
      <c r="J414">
        <v>153.1</v>
      </c>
      <c r="K414">
        <v>2283</v>
      </c>
      <c r="L414">
        <v>11</v>
      </c>
      <c r="M414">
        <v>9008</v>
      </c>
      <c r="N414">
        <v>140</v>
      </c>
      <c r="O414">
        <v>1220</v>
      </c>
      <c r="P414">
        <v>0</v>
      </c>
      <c r="Q414">
        <v>0</v>
      </c>
      <c r="R414" t="str">
        <f>IFERROR(VLOOKUP(D414,'data-money'!$Q:$U,4,FALSE),"")</f>
        <v/>
      </c>
      <c r="S414" t="str">
        <f>IFERROR(VLOOKUP(D414,'data-money'!$Q:$U,5,FALSE),"")</f>
        <v/>
      </c>
    </row>
    <row r="415" spans="1:19" x14ac:dyDescent="0.3">
      <c r="A415" t="s">
        <v>792</v>
      </c>
      <c r="B415" t="s">
        <v>793</v>
      </c>
      <c r="C415" t="s">
        <v>18</v>
      </c>
      <c r="E415">
        <v>0.8</v>
      </c>
      <c r="F415">
        <v>0.88100000000000001</v>
      </c>
      <c r="G415">
        <v>0.38800000000000001</v>
      </c>
      <c r="H415">
        <v>3.0000000000000001E-3</v>
      </c>
      <c r="I415">
        <v>2</v>
      </c>
      <c r="J415">
        <v>1937.5</v>
      </c>
      <c r="K415">
        <v>8228.2000000000007</v>
      </c>
      <c r="L415">
        <v>50</v>
      </c>
      <c r="M415">
        <v>9008</v>
      </c>
      <c r="N415">
        <v>140</v>
      </c>
      <c r="O415">
        <v>1220</v>
      </c>
      <c r="P415">
        <v>0</v>
      </c>
      <c r="Q415">
        <v>0.1</v>
      </c>
      <c r="R415" t="str">
        <f>IFERROR(VLOOKUP(D415,'data-money'!$Q:$U,4,FALSE),"")</f>
        <v/>
      </c>
      <c r="S415" t="str">
        <f>IFERROR(VLOOKUP(D415,'data-money'!$Q:$U,5,FALSE),"")</f>
        <v/>
      </c>
    </row>
    <row r="416" spans="1:19" x14ac:dyDescent="0.3">
      <c r="A416" t="s">
        <v>794</v>
      </c>
      <c r="B416" t="s">
        <v>795</v>
      </c>
      <c r="C416" t="s">
        <v>18</v>
      </c>
      <c r="E416">
        <v>1</v>
      </c>
      <c r="F416">
        <v>0.70499999999999996</v>
      </c>
      <c r="G416">
        <v>0.33700000000000002</v>
      </c>
      <c r="H416">
        <v>3.0000000000000001E-3</v>
      </c>
      <c r="I416">
        <v>3</v>
      </c>
      <c r="J416">
        <v>940.6</v>
      </c>
      <c r="K416">
        <v>5495.5</v>
      </c>
      <c r="L416">
        <v>32</v>
      </c>
      <c r="M416">
        <v>9008</v>
      </c>
      <c r="N416">
        <v>140</v>
      </c>
      <c r="O416">
        <v>1220</v>
      </c>
      <c r="P416">
        <v>0</v>
      </c>
      <c r="Q416">
        <v>0.1</v>
      </c>
      <c r="R416" t="str">
        <f>IFERROR(VLOOKUP(D416,'data-money'!$Q:$U,4,FALSE),"")</f>
        <v/>
      </c>
      <c r="S416" t="str">
        <f>IFERROR(VLOOKUP(D416,'data-money'!$Q:$U,5,FALSE),"")</f>
        <v/>
      </c>
    </row>
    <row r="417" spans="1:19" x14ac:dyDescent="0.3">
      <c r="A417" t="s">
        <v>796</v>
      </c>
      <c r="B417" t="s">
        <v>797</v>
      </c>
      <c r="C417" t="s">
        <v>18</v>
      </c>
      <c r="D417">
        <v>9</v>
      </c>
      <c r="E417">
        <v>1</v>
      </c>
      <c r="F417">
        <v>1.129</v>
      </c>
      <c r="G417">
        <v>0.58899999999999997</v>
      </c>
      <c r="H417">
        <v>3.0000000000000001E-3</v>
      </c>
      <c r="I417">
        <v>3</v>
      </c>
      <c r="J417">
        <v>6622.5</v>
      </c>
      <c r="K417">
        <v>13612.3</v>
      </c>
      <c r="L417">
        <v>83</v>
      </c>
      <c r="M417">
        <v>8915</v>
      </c>
      <c r="N417">
        <v>137</v>
      </c>
      <c r="O417">
        <v>1221</v>
      </c>
      <c r="P417">
        <v>0</v>
      </c>
      <c r="Q417">
        <v>0.1</v>
      </c>
      <c r="R417">
        <f>IFERROR(VLOOKUP(D417,'data-money'!$Q:$U,4,FALSE),"")</f>
        <v>0</v>
      </c>
      <c r="S417">
        <f>IFERROR(VLOOKUP(D417,'data-money'!$Q:$U,5,FALSE),"")</f>
        <v>0</v>
      </c>
    </row>
    <row r="418" spans="1:19" x14ac:dyDescent="0.3">
      <c r="A418" t="s">
        <v>798</v>
      </c>
      <c r="B418" t="s">
        <v>799</v>
      </c>
      <c r="C418" t="s">
        <v>18</v>
      </c>
      <c r="E418">
        <v>0.8</v>
      </c>
      <c r="F418">
        <v>0.92700000000000005</v>
      </c>
      <c r="G418">
        <v>0.65300000000000002</v>
      </c>
      <c r="H418">
        <v>3.0000000000000001E-3</v>
      </c>
      <c r="I418">
        <v>2</v>
      </c>
      <c r="J418">
        <v>5164.7</v>
      </c>
      <c r="K418">
        <v>9111.2999999999993</v>
      </c>
      <c r="L418">
        <v>56</v>
      </c>
      <c r="M418">
        <v>8929</v>
      </c>
      <c r="N418">
        <v>137</v>
      </c>
      <c r="O418">
        <v>1223</v>
      </c>
      <c r="P418">
        <v>0</v>
      </c>
      <c r="Q418">
        <v>0</v>
      </c>
      <c r="R418" t="str">
        <f>IFERROR(VLOOKUP(D418,'data-money'!$Q:$U,4,FALSE),"")</f>
        <v/>
      </c>
      <c r="S418" t="str">
        <f>IFERROR(VLOOKUP(D418,'data-money'!$Q:$U,5,FALSE),"")</f>
        <v/>
      </c>
    </row>
    <row r="419" spans="1:19" x14ac:dyDescent="0.3">
      <c r="A419" t="s">
        <v>800</v>
      </c>
      <c r="B419" t="s">
        <v>801</v>
      </c>
      <c r="C419" t="s">
        <v>18</v>
      </c>
      <c r="E419">
        <v>0.4</v>
      </c>
      <c r="F419">
        <v>0</v>
      </c>
      <c r="G419">
        <v>0.5</v>
      </c>
      <c r="H419">
        <v>0</v>
      </c>
      <c r="J419">
        <v>1</v>
      </c>
      <c r="K419">
        <v>0</v>
      </c>
      <c r="M419">
        <v>9161</v>
      </c>
      <c r="N419">
        <v>141</v>
      </c>
      <c r="O419">
        <v>1232</v>
      </c>
      <c r="R419" t="str">
        <f>IFERROR(VLOOKUP(D419,'data-money'!$Q:$U,4,FALSE),"")</f>
        <v/>
      </c>
      <c r="S419" t="str">
        <f>IFERROR(VLOOKUP(D419,'data-money'!$Q:$U,5,FALSE),"")</f>
        <v/>
      </c>
    </row>
    <row r="420" spans="1:19" x14ac:dyDescent="0.3">
      <c r="A420" t="s">
        <v>802</v>
      </c>
      <c r="B420" t="s">
        <v>803</v>
      </c>
      <c r="C420" t="s">
        <v>18</v>
      </c>
      <c r="E420">
        <v>0.8</v>
      </c>
      <c r="F420">
        <v>0.92200000000000004</v>
      </c>
      <c r="G420">
        <v>0.39100000000000001</v>
      </c>
      <c r="H420">
        <v>3.0000000000000001E-3</v>
      </c>
      <c r="I420">
        <v>2</v>
      </c>
      <c r="J420">
        <v>2171.9</v>
      </c>
      <c r="K420">
        <v>9111.2999999999993</v>
      </c>
      <c r="L420">
        <v>55</v>
      </c>
      <c r="M420">
        <v>9183</v>
      </c>
      <c r="N420">
        <v>142</v>
      </c>
      <c r="O420">
        <v>1233</v>
      </c>
      <c r="P420">
        <v>0</v>
      </c>
      <c r="Q420">
        <v>0.1</v>
      </c>
      <c r="R420" t="str">
        <f>IFERROR(VLOOKUP(D420,'data-money'!$Q:$U,4,FALSE),"")</f>
        <v/>
      </c>
      <c r="S420" t="str">
        <f>IFERROR(VLOOKUP(D420,'data-money'!$Q:$U,5,FALSE),"")</f>
        <v/>
      </c>
    </row>
    <row r="421" spans="1:19" x14ac:dyDescent="0.3">
      <c r="A421" t="s">
        <v>804</v>
      </c>
      <c r="B421" t="s">
        <v>805</v>
      </c>
      <c r="C421" t="s">
        <v>18</v>
      </c>
      <c r="E421">
        <v>1</v>
      </c>
      <c r="F421">
        <v>1.2</v>
      </c>
      <c r="G421">
        <v>0.91500000000000004</v>
      </c>
      <c r="H421">
        <v>3.0000000000000001E-3</v>
      </c>
      <c r="I421">
        <v>4</v>
      </c>
      <c r="J421">
        <v>19335.5</v>
      </c>
      <c r="K421">
        <v>21637.1</v>
      </c>
      <c r="L421">
        <v>149</v>
      </c>
      <c r="M421">
        <v>9183</v>
      </c>
      <c r="N421">
        <v>142</v>
      </c>
      <c r="O421">
        <v>1233</v>
      </c>
      <c r="P421">
        <v>0</v>
      </c>
      <c r="Q421">
        <v>0.3</v>
      </c>
      <c r="R421" t="str">
        <f>IFERROR(VLOOKUP(D421,'data-money'!$Q:$U,4,FALSE),"")</f>
        <v/>
      </c>
      <c r="S421" t="str">
        <f>IFERROR(VLOOKUP(D421,'data-money'!$Q:$U,5,FALSE),"")</f>
        <v/>
      </c>
    </row>
    <row r="422" spans="1:19" x14ac:dyDescent="0.3">
      <c r="A422" t="s">
        <v>806</v>
      </c>
      <c r="B422" t="s">
        <v>807</v>
      </c>
      <c r="C422" t="s">
        <v>18</v>
      </c>
      <c r="E422">
        <v>0.5</v>
      </c>
      <c r="F422">
        <v>0.77800000000000002</v>
      </c>
      <c r="G422">
        <v>0.39300000000000002</v>
      </c>
      <c r="H422">
        <v>3.0000000000000001E-3</v>
      </c>
      <c r="I422">
        <v>1</v>
      </c>
      <c r="J422">
        <v>1621.2</v>
      </c>
      <c r="K422">
        <v>6723.5</v>
      </c>
      <c r="L422">
        <v>39</v>
      </c>
      <c r="M422">
        <v>9095</v>
      </c>
      <c r="N422">
        <v>141</v>
      </c>
      <c r="O422">
        <v>1234</v>
      </c>
      <c r="P422">
        <v>0</v>
      </c>
      <c r="Q422">
        <v>0</v>
      </c>
      <c r="R422" t="str">
        <f>IFERROR(VLOOKUP(D422,'data-money'!$Q:$U,4,FALSE),"")</f>
        <v/>
      </c>
      <c r="S422" t="str">
        <f>IFERROR(VLOOKUP(D422,'data-money'!$Q:$U,5,FALSE),"")</f>
        <v/>
      </c>
    </row>
    <row r="423" spans="1:19" x14ac:dyDescent="0.3">
      <c r="A423" t="s">
        <v>808</v>
      </c>
      <c r="B423" t="s">
        <v>809</v>
      </c>
      <c r="C423" t="s">
        <v>18</v>
      </c>
      <c r="E423">
        <v>1</v>
      </c>
      <c r="F423">
        <v>0.30499999999999999</v>
      </c>
      <c r="G423">
        <v>0.25</v>
      </c>
      <c r="H423">
        <v>3.0000000000000001E-3</v>
      </c>
      <c r="I423">
        <v>4</v>
      </c>
      <c r="J423">
        <v>71.599999999999994</v>
      </c>
      <c r="K423">
        <v>1146.3</v>
      </c>
      <c r="L423">
        <v>6</v>
      </c>
      <c r="M423">
        <v>9116</v>
      </c>
      <c r="N423">
        <v>141</v>
      </c>
      <c r="O423">
        <v>1238</v>
      </c>
      <c r="P423">
        <v>0</v>
      </c>
      <c r="Q423">
        <v>0</v>
      </c>
      <c r="R423" t="str">
        <f>IFERROR(VLOOKUP(D423,'data-money'!$Q:$U,4,FALSE),"")</f>
        <v/>
      </c>
      <c r="S423" t="str">
        <f>IFERROR(VLOOKUP(D423,'data-money'!$Q:$U,5,FALSE),"")</f>
        <v/>
      </c>
    </row>
    <row r="424" spans="1:19" x14ac:dyDescent="0.3">
      <c r="A424" t="s">
        <v>810</v>
      </c>
      <c r="B424" t="s">
        <v>811</v>
      </c>
      <c r="C424" t="s">
        <v>18</v>
      </c>
      <c r="E424">
        <v>0.8</v>
      </c>
      <c r="F424">
        <v>0.754</v>
      </c>
      <c r="G424">
        <v>0.35299999999999998</v>
      </c>
      <c r="H424">
        <v>2E-3</v>
      </c>
      <c r="I424">
        <v>2</v>
      </c>
      <c r="J424">
        <v>1228.2</v>
      </c>
      <c r="K424">
        <v>6417.5</v>
      </c>
      <c r="L424">
        <v>37</v>
      </c>
      <c r="M424">
        <v>9254</v>
      </c>
      <c r="N424">
        <v>142</v>
      </c>
      <c r="O424">
        <v>1241</v>
      </c>
      <c r="P424">
        <v>0</v>
      </c>
      <c r="Q424">
        <v>0</v>
      </c>
      <c r="R424" t="str">
        <f>IFERROR(VLOOKUP(D424,'data-money'!$Q:$U,4,FALSE),"")</f>
        <v/>
      </c>
      <c r="S424" t="str">
        <f>IFERROR(VLOOKUP(D424,'data-money'!$Q:$U,5,FALSE),"")</f>
        <v/>
      </c>
    </row>
    <row r="425" spans="1:19" x14ac:dyDescent="0.3">
      <c r="A425" t="s">
        <v>810</v>
      </c>
      <c r="B425" t="s">
        <v>812</v>
      </c>
      <c r="C425" t="s">
        <v>18</v>
      </c>
      <c r="E425">
        <v>1</v>
      </c>
      <c r="F425">
        <v>0.78400000000000003</v>
      </c>
      <c r="G425">
        <v>0.44500000000000001</v>
      </c>
      <c r="H425">
        <v>2E-3</v>
      </c>
      <c r="I425">
        <v>3</v>
      </c>
      <c r="J425">
        <v>2062.6999999999998</v>
      </c>
      <c r="K425">
        <v>6723.5</v>
      </c>
      <c r="L425">
        <v>40</v>
      </c>
      <c r="M425">
        <v>9254</v>
      </c>
      <c r="N425">
        <v>142</v>
      </c>
      <c r="O425">
        <v>1241</v>
      </c>
      <c r="P425">
        <v>0</v>
      </c>
      <c r="Q425">
        <v>0.1</v>
      </c>
      <c r="R425" t="str">
        <f>IFERROR(VLOOKUP(D425,'data-money'!$Q:$U,4,FALSE),"")</f>
        <v/>
      </c>
      <c r="S425" t="str">
        <f>IFERROR(VLOOKUP(D425,'data-money'!$Q:$U,5,FALSE),"")</f>
        <v/>
      </c>
    </row>
    <row r="426" spans="1:19" x14ac:dyDescent="0.3">
      <c r="A426" t="s">
        <v>813</v>
      </c>
      <c r="B426" t="s">
        <v>814</v>
      </c>
      <c r="C426" t="s">
        <v>18</v>
      </c>
      <c r="E426">
        <v>1</v>
      </c>
      <c r="F426">
        <v>0.59199999999999997</v>
      </c>
      <c r="G426">
        <v>0.34499999999999997</v>
      </c>
      <c r="H426">
        <v>2E-3</v>
      </c>
      <c r="I426">
        <v>4</v>
      </c>
      <c r="J426">
        <v>770.4</v>
      </c>
      <c r="K426">
        <v>4239.8999999999996</v>
      </c>
      <c r="L426">
        <v>23</v>
      </c>
      <c r="M426">
        <v>9177</v>
      </c>
      <c r="N426">
        <v>140</v>
      </c>
      <c r="O426">
        <v>1242</v>
      </c>
      <c r="P426">
        <v>0</v>
      </c>
      <c r="Q426">
        <v>0</v>
      </c>
      <c r="R426" t="str">
        <f>IFERROR(VLOOKUP(D426,'data-money'!$Q:$U,4,FALSE),"")</f>
        <v/>
      </c>
      <c r="S426" t="str">
        <f>IFERROR(VLOOKUP(D426,'data-money'!$Q:$U,5,FALSE),"")</f>
        <v/>
      </c>
    </row>
    <row r="427" spans="1:19" x14ac:dyDescent="0.3">
      <c r="A427" t="s">
        <v>815</v>
      </c>
      <c r="B427" t="s">
        <v>816</v>
      </c>
      <c r="C427" t="s">
        <v>18</v>
      </c>
      <c r="E427">
        <v>1</v>
      </c>
      <c r="F427">
        <v>1.2</v>
      </c>
      <c r="G427">
        <v>0.45200000000000001</v>
      </c>
      <c r="H427">
        <v>2E-3</v>
      </c>
      <c r="I427">
        <v>6</v>
      </c>
      <c r="J427">
        <v>5884.1</v>
      </c>
      <c r="K427">
        <v>18655.5</v>
      </c>
      <c r="L427">
        <v>125</v>
      </c>
      <c r="M427">
        <v>9177</v>
      </c>
      <c r="N427">
        <v>140</v>
      </c>
      <c r="O427">
        <v>1242</v>
      </c>
      <c r="P427">
        <v>0</v>
      </c>
      <c r="Q427">
        <v>0.1</v>
      </c>
      <c r="R427" t="str">
        <f>IFERROR(VLOOKUP(D427,'data-money'!$Q:$U,4,FALSE),"")</f>
        <v/>
      </c>
      <c r="S427" t="str">
        <f>IFERROR(VLOOKUP(D427,'data-money'!$Q:$U,5,FALSE),"")</f>
        <v/>
      </c>
    </row>
    <row r="428" spans="1:19" x14ac:dyDescent="0.3">
      <c r="A428" t="s">
        <v>817</v>
      </c>
      <c r="B428" t="s">
        <v>818</v>
      </c>
      <c r="C428" t="s">
        <v>18</v>
      </c>
      <c r="E428">
        <v>1</v>
      </c>
      <c r="F428">
        <v>0.74199999999999999</v>
      </c>
      <c r="G428">
        <v>0.23899999999999999</v>
      </c>
      <c r="H428">
        <v>2E-3</v>
      </c>
      <c r="I428">
        <v>4</v>
      </c>
      <c r="J428">
        <v>299.60000000000002</v>
      </c>
      <c r="K428">
        <v>6110.9</v>
      </c>
      <c r="L428">
        <v>36</v>
      </c>
      <c r="M428">
        <v>9029</v>
      </c>
      <c r="N428">
        <v>138</v>
      </c>
      <c r="O428">
        <v>1245</v>
      </c>
      <c r="P428">
        <v>0</v>
      </c>
      <c r="Q428">
        <v>0</v>
      </c>
      <c r="R428" t="str">
        <f>IFERROR(VLOOKUP(D428,'data-money'!$Q:$U,4,FALSE),"")</f>
        <v/>
      </c>
      <c r="S428" t="str">
        <f>IFERROR(VLOOKUP(D428,'data-money'!$Q:$U,5,FALSE),"")</f>
        <v/>
      </c>
    </row>
    <row r="429" spans="1:19" x14ac:dyDescent="0.3">
      <c r="A429" t="s">
        <v>819</v>
      </c>
      <c r="B429" t="s">
        <v>820</v>
      </c>
      <c r="C429" t="s">
        <v>18</v>
      </c>
      <c r="E429">
        <v>0.8</v>
      </c>
      <c r="F429">
        <v>1.165</v>
      </c>
      <c r="G429">
        <v>0.68200000000000005</v>
      </c>
      <c r="H429">
        <v>2E-3</v>
      </c>
      <c r="I429">
        <v>2</v>
      </c>
      <c r="J429">
        <v>8388.2000000000007</v>
      </c>
      <c r="K429">
        <v>13910.2</v>
      </c>
      <c r="L429">
        <v>90</v>
      </c>
      <c r="M429">
        <v>9216</v>
      </c>
      <c r="N429">
        <v>139</v>
      </c>
      <c r="O429">
        <v>1248</v>
      </c>
      <c r="P429">
        <v>0</v>
      </c>
      <c r="Q429">
        <v>0.1</v>
      </c>
      <c r="R429" t="str">
        <f>IFERROR(VLOOKUP(D429,'data-money'!$Q:$U,4,FALSE),"")</f>
        <v/>
      </c>
      <c r="S429" t="str">
        <f>IFERROR(VLOOKUP(D429,'data-money'!$Q:$U,5,FALSE),"")</f>
        <v/>
      </c>
    </row>
    <row r="430" spans="1:19" x14ac:dyDescent="0.3">
      <c r="A430" t="s">
        <v>821</v>
      </c>
      <c r="B430" t="s">
        <v>822</v>
      </c>
      <c r="C430" t="s">
        <v>18</v>
      </c>
      <c r="E430">
        <v>1</v>
      </c>
      <c r="F430">
        <v>0.999</v>
      </c>
      <c r="G430">
        <v>0.47899999999999998</v>
      </c>
      <c r="H430">
        <v>2E-3</v>
      </c>
      <c r="I430">
        <v>3</v>
      </c>
      <c r="J430">
        <v>3548.9</v>
      </c>
      <c r="K430">
        <v>10177.700000000001</v>
      </c>
      <c r="L430">
        <v>66</v>
      </c>
      <c r="M430">
        <v>9126</v>
      </c>
      <c r="N430">
        <v>138</v>
      </c>
      <c r="O430">
        <v>1255</v>
      </c>
      <c r="P430">
        <v>0</v>
      </c>
      <c r="Q430">
        <v>0.1</v>
      </c>
      <c r="R430" t="str">
        <f>IFERROR(VLOOKUP(D430,'data-money'!$Q:$U,4,FALSE),"")</f>
        <v/>
      </c>
      <c r="S430" t="str">
        <f>IFERROR(VLOOKUP(D430,'data-money'!$Q:$U,5,FALSE),"")</f>
        <v/>
      </c>
    </row>
    <row r="431" spans="1:19" x14ac:dyDescent="0.3">
      <c r="A431" t="s">
        <v>823</v>
      </c>
      <c r="B431" t="s">
        <v>824</v>
      </c>
      <c r="C431" t="s">
        <v>18</v>
      </c>
      <c r="E431">
        <v>1</v>
      </c>
      <c r="F431">
        <v>1.2</v>
      </c>
      <c r="G431">
        <v>0.94399999999999995</v>
      </c>
      <c r="H431">
        <v>2E-3</v>
      </c>
      <c r="I431">
        <v>9</v>
      </c>
      <c r="J431">
        <v>16419.400000000001</v>
      </c>
      <c r="K431">
        <v>17662.7</v>
      </c>
      <c r="L431">
        <v>123</v>
      </c>
      <c r="M431">
        <v>9060</v>
      </c>
      <c r="N431">
        <v>137</v>
      </c>
      <c r="O431">
        <v>1256</v>
      </c>
      <c r="P431">
        <v>0</v>
      </c>
      <c r="Q431">
        <v>0.1</v>
      </c>
      <c r="R431" t="str">
        <f>IFERROR(VLOOKUP(D431,'data-money'!$Q:$U,4,FALSE),"")</f>
        <v/>
      </c>
      <c r="S431" t="str">
        <f>IFERROR(VLOOKUP(D431,'data-money'!$Q:$U,5,FALSE),"")</f>
        <v/>
      </c>
    </row>
    <row r="432" spans="1:19" x14ac:dyDescent="0.3">
      <c r="A432" t="s">
        <v>825</v>
      </c>
      <c r="B432" t="s">
        <v>826</v>
      </c>
      <c r="C432" t="s">
        <v>18</v>
      </c>
      <c r="E432">
        <v>0.8</v>
      </c>
      <c r="F432">
        <v>0.82799999999999996</v>
      </c>
      <c r="G432">
        <v>0.373</v>
      </c>
      <c r="H432">
        <v>2E-3</v>
      </c>
      <c r="I432">
        <v>2</v>
      </c>
      <c r="J432">
        <v>1594.9</v>
      </c>
      <c r="K432">
        <v>7371.5</v>
      </c>
      <c r="L432">
        <v>45</v>
      </c>
      <c r="M432">
        <v>8937</v>
      </c>
      <c r="N432">
        <v>136</v>
      </c>
      <c r="O432">
        <v>1262</v>
      </c>
      <c r="P432">
        <v>0</v>
      </c>
      <c r="Q432">
        <v>0</v>
      </c>
      <c r="R432" t="str">
        <f>IFERROR(VLOOKUP(D432,'data-money'!$Q:$U,4,FALSE),"")</f>
        <v/>
      </c>
      <c r="S432" t="str">
        <f>IFERROR(VLOOKUP(D432,'data-money'!$Q:$U,5,FALSE),"")</f>
        <v/>
      </c>
    </row>
    <row r="433" spans="1:19" x14ac:dyDescent="0.3">
      <c r="A433" t="s">
        <v>827</v>
      </c>
      <c r="B433" t="s">
        <v>828</v>
      </c>
      <c r="C433" t="s">
        <v>18</v>
      </c>
      <c r="E433">
        <v>1</v>
      </c>
      <c r="F433">
        <v>0.66500000000000004</v>
      </c>
      <c r="G433">
        <v>0.4</v>
      </c>
      <c r="H433">
        <v>2E-3</v>
      </c>
      <c r="I433">
        <v>4</v>
      </c>
      <c r="J433">
        <v>1244.2</v>
      </c>
      <c r="K433">
        <v>4981.6000000000004</v>
      </c>
      <c r="L433">
        <v>29</v>
      </c>
      <c r="M433">
        <v>8927</v>
      </c>
      <c r="N433">
        <v>136</v>
      </c>
      <c r="O433">
        <v>1277</v>
      </c>
      <c r="P433">
        <v>0</v>
      </c>
      <c r="Q433">
        <v>0.1</v>
      </c>
      <c r="R433" t="str">
        <f>IFERROR(VLOOKUP(D433,'data-money'!$Q:$U,4,FALSE),"")</f>
        <v/>
      </c>
      <c r="S433" t="str">
        <f>IFERROR(VLOOKUP(D433,'data-money'!$Q:$U,5,FALSE),"")</f>
        <v/>
      </c>
    </row>
    <row r="434" spans="1:19" x14ac:dyDescent="0.3">
      <c r="A434" t="s">
        <v>829</v>
      </c>
      <c r="B434" t="s">
        <v>830</v>
      </c>
      <c r="C434" t="s">
        <v>18</v>
      </c>
      <c r="E434">
        <v>1</v>
      </c>
      <c r="F434">
        <v>1.2</v>
      </c>
      <c r="G434">
        <v>0.72199999999999998</v>
      </c>
      <c r="H434">
        <v>1E-3</v>
      </c>
      <c r="I434">
        <v>3</v>
      </c>
      <c r="J434">
        <v>11044.7</v>
      </c>
      <c r="K434">
        <v>16934.900000000001</v>
      </c>
      <c r="L434">
        <v>118</v>
      </c>
      <c r="M434">
        <v>8898</v>
      </c>
      <c r="N434">
        <v>135</v>
      </c>
      <c r="O434">
        <v>1280</v>
      </c>
      <c r="P434">
        <v>0</v>
      </c>
      <c r="Q434">
        <v>0.1</v>
      </c>
      <c r="R434" t="str">
        <f>IFERROR(VLOOKUP(D434,'data-money'!$Q:$U,4,FALSE),"")</f>
        <v/>
      </c>
      <c r="S434" t="str">
        <f>IFERROR(VLOOKUP(D434,'data-money'!$Q:$U,5,FALSE),"")</f>
        <v/>
      </c>
    </row>
    <row r="435" spans="1:19" x14ac:dyDescent="0.3">
      <c r="A435" t="s">
        <v>831</v>
      </c>
      <c r="B435" t="s">
        <v>832</v>
      </c>
      <c r="C435" t="s">
        <v>18</v>
      </c>
      <c r="E435">
        <v>1</v>
      </c>
      <c r="F435">
        <v>0.77900000000000003</v>
      </c>
      <c r="G435">
        <v>0.34200000000000003</v>
      </c>
      <c r="H435">
        <v>1E-3</v>
      </c>
      <c r="I435">
        <v>4</v>
      </c>
      <c r="J435">
        <v>1167.5</v>
      </c>
      <c r="K435">
        <v>6567.6</v>
      </c>
      <c r="L435">
        <v>40</v>
      </c>
      <c r="M435">
        <v>8898</v>
      </c>
      <c r="N435">
        <v>135</v>
      </c>
      <c r="O435">
        <v>1280</v>
      </c>
      <c r="P435">
        <v>0</v>
      </c>
      <c r="Q435">
        <v>0</v>
      </c>
      <c r="R435" t="str">
        <f>IFERROR(VLOOKUP(D435,'data-money'!$Q:$U,4,FALSE),"")</f>
        <v/>
      </c>
      <c r="S435" t="str">
        <f>IFERROR(VLOOKUP(D435,'data-money'!$Q:$U,5,FALSE),"")</f>
        <v/>
      </c>
    </row>
    <row r="436" spans="1:19" x14ac:dyDescent="0.3">
      <c r="A436" t="s">
        <v>833</v>
      </c>
      <c r="B436" t="s">
        <v>834</v>
      </c>
      <c r="C436" t="s">
        <v>18</v>
      </c>
      <c r="E436">
        <v>0.5</v>
      </c>
      <c r="F436">
        <v>0.59</v>
      </c>
      <c r="G436">
        <v>0.23799999999999999</v>
      </c>
      <c r="H436">
        <v>1E-3</v>
      </c>
      <c r="I436">
        <v>1</v>
      </c>
      <c r="J436">
        <v>197</v>
      </c>
      <c r="K436">
        <v>4114.2</v>
      </c>
      <c r="L436">
        <v>23</v>
      </c>
      <c r="M436">
        <v>8863</v>
      </c>
      <c r="N436">
        <v>134</v>
      </c>
      <c r="O436">
        <v>1290</v>
      </c>
      <c r="P436">
        <v>0</v>
      </c>
      <c r="Q436">
        <v>0</v>
      </c>
      <c r="R436" t="str">
        <f>IFERROR(VLOOKUP(D436,'data-money'!$Q:$U,4,FALSE),"")</f>
        <v/>
      </c>
      <c r="S436" t="str">
        <f>IFERROR(VLOOKUP(D436,'data-money'!$Q:$U,5,FALSE),"")</f>
        <v/>
      </c>
    </row>
    <row r="437" spans="1:19" x14ac:dyDescent="0.3">
      <c r="A437" t="s">
        <v>835</v>
      </c>
      <c r="B437" t="s">
        <v>836</v>
      </c>
      <c r="C437" t="s">
        <v>18</v>
      </c>
      <c r="E437">
        <v>0.5</v>
      </c>
      <c r="F437">
        <v>1.1619999999999999</v>
      </c>
      <c r="G437">
        <v>0.46600000000000003</v>
      </c>
      <c r="H437">
        <v>1E-3</v>
      </c>
      <c r="I437">
        <v>1</v>
      </c>
      <c r="J437">
        <v>4502.3999999999996</v>
      </c>
      <c r="K437">
        <v>13524.6</v>
      </c>
      <c r="L437">
        <v>90</v>
      </c>
      <c r="M437">
        <v>9060</v>
      </c>
      <c r="N437">
        <v>136</v>
      </c>
      <c r="O437">
        <v>1298</v>
      </c>
      <c r="P437">
        <v>0</v>
      </c>
      <c r="Q437">
        <v>0</v>
      </c>
      <c r="R437" t="str">
        <f>IFERROR(VLOOKUP(D437,'data-money'!$Q:$U,4,FALSE),"")</f>
        <v/>
      </c>
      <c r="S437" t="str">
        <f>IFERROR(VLOOKUP(D437,'data-money'!$Q:$U,5,FALSE),"")</f>
        <v/>
      </c>
    </row>
    <row r="438" spans="1:19" x14ac:dyDescent="0.3">
      <c r="A438" t="s">
        <v>837</v>
      </c>
      <c r="B438" t="s">
        <v>838</v>
      </c>
      <c r="C438" t="s">
        <v>18</v>
      </c>
      <c r="E438">
        <v>1</v>
      </c>
      <c r="F438">
        <v>0.82199999999999995</v>
      </c>
      <c r="G438">
        <v>0.46899999999999997</v>
      </c>
      <c r="H438">
        <v>1E-3</v>
      </c>
      <c r="I438">
        <v>7</v>
      </c>
      <c r="J438">
        <v>2508.3000000000002</v>
      </c>
      <c r="K438">
        <v>7447.8</v>
      </c>
      <c r="L438">
        <v>45</v>
      </c>
      <c r="M438">
        <v>9060</v>
      </c>
      <c r="N438">
        <v>136</v>
      </c>
      <c r="O438">
        <v>1298</v>
      </c>
      <c r="P438">
        <v>0</v>
      </c>
      <c r="Q438">
        <v>0</v>
      </c>
      <c r="R438" t="str">
        <f>IFERROR(VLOOKUP(D438,'data-money'!$Q:$U,4,FALSE),"")</f>
        <v/>
      </c>
      <c r="S438" t="str">
        <f>IFERROR(VLOOKUP(D438,'data-money'!$Q:$U,5,FALSE),"")</f>
        <v/>
      </c>
    </row>
    <row r="439" spans="1:19" x14ac:dyDescent="0.3">
      <c r="A439" t="s">
        <v>839</v>
      </c>
      <c r="B439" t="s">
        <v>840</v>
      </c>
      <c r="C439" t="s">
        <v>18</v>
      </c>
      <c r="E439">
        <v>1</v>
      </c>
      <c r="F439">
        <v>0.66</v>
      </c>
      <c r="G439">
        <v>0.32200000000000001</v>
      </c>
      <c r="H439">
        <v>1E-3</v>
      </c>
      <c r="I439">
        <v>5</v>
      </c>
      <c r="J439">
        <v>767.8</v>
      </c>
      <c r="K439">
        <v>5048.7</v>
      </c>
      <c r="L439">
        <v>29</v>
      </c>
      <c r="M439">
        <v>9036</v>
      </c>
      <c r="N439">
        <v>136</v>
      </c>
      <c r="O439">
        <v>1305</v>
      </c>
      <c r="P439">
        <v>0</v>
      </c>
      <c r="Q439">
        <v>0</v>
      </c>
      <c r="R439" t="str">
        <f>IFERROR(VLOOKUP(D439,'data-money'!$Q:$U,4,FALSE),"")</f>
        <v/>
      </c>
      <c r="S439" t="str">
        <f>IFERROR(VLOOKUP(D439,'data-money'!$Q:$U,5,FALSE),"")</f>
        <v/>
      </c>
    </row>
    <row r="440" spans="1:19" x14ac:dyDescent="0.3">
      <c r="A440" t="s">
        <v>841</v>
      </c>
      <c r="B440" t="s">
        <v>842</v>
      </c>
      <c r="C440" t="s">
        <v>18</v>
      </c>
      <c r="E440">
        <v>1</v>
      </c>
      <c r="F440">
        <v>1.097</v>
      </c>
      <c r="G440">
        <v>0.34200000000000003</v>
      </c>
      <c r="H440">
        <v>1E-3</v>
      </c>
      <c r="I440">
        <v>4</v>
      </c>
      <c r="J440">
        <v>2159.1</v>
      </c>
      <c r="K440">
        <v>12189.2</v>
      </c>
      <c r="L440">
        <v>80</v>
      </c>
      <c r="M440">
        <v>9036</v>
      </c>
      <c r="N440">
        <v>136</v>
      </c>
      <c r="O440">
        <v>1305</v>
      </c>
      <c r="P440">
        <v>0</v>
      </c>
      <c r="Q440">
        <v>0</v>
      </c>
      <c r="R440" t="str">
        <f>IFERROR(VLOOKUP(D440,'data-money'!$Q:$U,4,FALSE),"")</f>
        <v/>
      </c>
      <c r="S440" t="str">
        <f>IFERROR(VLOOKUP(D440,'data-money'!$Q:$U,5,FALSE),"")</f>
        <v/>
      </c>
    </row>
    <row r="441" spans="1:19" x14ac:dyDescent="0.3">
      <c r="A441" t="s">
        <v>843</v>
      </c>
      <c r="B441" t="s">
        <v>844</v>
      </c>
      <c r="C441" t="s">
        <v>18</v>
      </c>
      <c r="E441">
        <v>1</v>
      </c>
      <c r="F441">
        <v>1.2</v>
      </c>
      <c r="G441">
        <v>0.64500000000000002</v>
      </c>
      <c r="H441">
        <v>1E-3</v>
      </c>
      <c r="I441">
        <v>5</v>
      </c>
      <c r="J441">
        <v>10608.2</v>
      </c>
      <c r="K441">
        <v>19084.3</v>
      </c>
      <c r="L441">
        <v>131</v>
      </c>
      <c r="M441">
        <v>9026</v>
      </c>
      <c r="N441">
        <v>135</v>
      </c>
      <c r="O441">
        <v>1312</v>
      </c>
      <c r="P441">
        <v>0</v>
      </c>
      <c r="Q441">
        <v>0.1</v>
      </c>
      <c r="R441" t="str">
        <f>IFERROR(VLOOKUP(D441,'data-money'!$Q:$U,4,FALSE),"")</f>
        <v/>
      </c>
      <c r="S441" t="str">
        <f>IFERROR(VLOOKUP(D441,'data-money'!$Q:$U,5,FALSE),"")</f>
        <v/>
      </c>
    </row>
    <row r="442" spans="1:19" x14ac:dyDescent="0.3">
      <c r="A442" t="s">
        <v>845</v>
      </c>
      <c r="R442" t="str">
        <f>IFERROR(VLOOKUP(D442,'data-money'!$Q:$U,4,FALSE),"")</f>
        <v/>
      </c>
      <c r="S442" t="str">
        <f>IFERROR(VLOOKUP(D442,'data-money'!$Q:$U,5,FALSE),"")</f>
        <v/>
      </c>
    </row>
    <row r="443" spans="1:19" x14ac:dyDescent="0.3">
      <c r="A443">
        <v>440</v>
      </c>
      <c r="R443" t="str">
        <f>IFERROR(VLOOKUP(D443,'data-money'!$Q:$U,4,FALSE),"")</f>
        <v/>
      </c>
      <c r="S443" t="str">
        <f>IFERROR(VLOOKUP(D443,'data-money'!$Q:$U,5,FALSE),"")</f>
        <v/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EEB0-141F-4C95-8783-2039B114433B}">
  <dimension ref="A1:W36"/>
  <sheetViews>
    <sheetView topLeftCell="C1" workbookViewId="0">
      <pane ySplit="1" topLeftCell="A2" activePane="bottomLeft" state="frozen"/>
      <selection activeCell="C1" sqref="C1"/>
      <selection pane="bottomLeft" activeCell="E4" sqref="E4"/>
    </sheetView>
  </sheetViews>
  <sheetFormatPr defaultRowHeight="14.4" x14ac:dyDescent="0.3"/>
  <cols>
    <col min="20" max="20" width="12.5546875" style="17" bestFit="1" customWidth="1"/>
    <col min="21" max="21" width="13.6640625" style="17" bestFit="1" customWidth="1"/>
    <col min="22" max="22" width="10.109375" bestFit="1" customWidth="1"/>
    <col min="23" max="23" width="12.5546875" bestFit="1" customWidth="1"/>
  </cols>
  <sheetData>
    <row r="1" spans="1:23" ht="69" thickBot="1" x14ac:dyDescent="0.45">
      <c r="A1" s="1" t="s">
        <v>846</v>
      </c>
      <c r="B1" s="2" t="s">
        <v>879</v>
      </c>
      <c r="C1" s="2" t="s">
        <v>911</v>
      </c>
      <c r="D1" s="2" t="s">
        <v>928</v>
      </c>
      <c r="E1" s="5" t="s">
        <v>961</v>
      </c>
      <c r="F1" s="9" t="s">
        <v>981</v>
      </c>
      <c r="G1" s="11" t="s">
        <v>982</v>
      </c>
      <c r="H1" s="11" t="s">
        <v>986</v>
      </c>
      <c r="I1" s="11" t="s">
        <v>988</v>
      </c>
      <c r="J1" s="11" t="s">
        <v>989</v>
      </c>
      <c r="K1" s="11" t="s">
        <v>990</v>
      </c>
      <c r="L1" s="11" t="s">
        <v>991</v>
      </c>
      <c r="M1" s="11" t="s">
        <v>993</v>
      </c>
      <c r="N1" s="11" t="s">
        <v>994</v>
      </c>
      <c r="O1" s="11" t="s">
        <v>996</v>
      </c>
      <c r="P1" s="13" t="s">
        <v>997</v>
      </c>
      <c r="Q1" s="16" t="s">
        <v>998</v>
      </c>
      <c r="R1" s="16" t="s">
        <v>999</v>
      </c>
      <c r="S1" s="16" t="s">
        <v>1000</v>
      </c>
      <c r="T1" s="18" t="s">
        <v>1001</v>
      </c>
      <c r="U1" s="18" t="s">
        <v>1003</v>
      </c>
      <c r="V1" s="15" t="s">
        <v>1004</v>
      </c>
      <c r="W1" s="15" t="s">
        <v>1005</v>
      </c>
    </row>
    <row r="2" spans="1:23" ht="40.799999999999997" thickBot="1" x14ac:dyDescent="0.35">
      <c r="A2" s="2" t="s">
        <v>847</v>
      </c>
      <c r="B2" s="2" t="s">
        <v>880</v>
      </c>
      <c r="C2" s="3" t="s">
        <v>912</v>
      </c>
      <c r="D2" s="2" t="s">
        <v>929</v>
      </c>
      <c r="E2" s="6" t="s">
        <v>962</v>
      </c>
      <c r="F2" s="8"/>
      <c r="G2" s="3"/>
      <c r="H2" s="12"/>
      <c r="I2" s="12"/>
      <c r="J2" s="12"/>
      <c r="K2" s="12" t="s">
        <v>983</v>
      </c>
      <c r="L2" s="3"/>
      <c r="M2" s="3"/>
      <c r="N2" s="12"/>
      <c r="O2" s="12"/>
      <c r="P2" s="6"/>
      <c r="Q2">
        <v>1</v>
      </c>
      <c r="R2">
        <f>IFERROR(VLOOKUP(Q2,'data-comps'!$D:$Q,4,FALSE),"")</f>
        <v>0.84099999999999997</v>
      </c>
      <c r="S2">
        <f>IFERROR(VLOOKUP(Q2,'data-comps'!$D:$Q,14,FALSE),"")</f>
        <v>99.5</v>
      </c>
      <c r="T2" s="17">
        <f>F2</f>
        <v>0</v>
      </c>
      <c r="U2" s="17">
        <f>(10-COUNTBLANK(G2:P2))*F2</f>
        <v>0</v>
      </c>
    </row>
    <row r="3" spans="1:23" ht="54" thickBot="1" x14ac:dyDescent="0.35">
      <c r="A3" s="2" t="s">
        <v>848</v>
      </c>
      <c r="B3" s="2" t="s">
        <v>881</v>
      </c>
      <c r="C3" s="3" t="s">
        <v>913</v>
      </c>
      <c r="D3" s="2" t="s">
        <v>930</v>
      </c>
      <c r="E3" s="6" t="s">
        <v>962</v>
      </c>
      <c r="F3" s="10">
        <v>20000</v>
      </c>
      <c r="G3" s="12" t="s">
        <v>983</v>
      </c>
      <c r="H3" s="12" t="s">
        <v>987</v>
      </c>
      <c r="I3" s="12"/>
      <c r="J3" s="12" t="s">
        <v>987</v>
      </c>
      <c r="K3" s="12" t="s">
        <v>983</v>
      </c>
      <c r="L3" s="3"/>
      <c r="M3" s="3"/>
      <c r="N3" s="12"/>
      <c r="O3" s="12"/>
      <c r="P3" s="14" t="s">
        <v>995</v>
      </c>
      <c r="Q3">
        <v>2</v>
      </c>
      <c r="R3" s="20">
        <f>IFERROR(VLOOKUP(Q3,'data-comps'!$D:$Q,4,FALSE),"")</f>
        <v>0.81</v>
      </c>
      <c r="S3" s="22">
        <f>IFERROR(VLOOKUP(Q3,'data-comps'!$D:$Q,14,FALSE),"")</f>
        <v>97.1</v>
      </c>
      <c r="T3" s="17">
        <f t="shared" ref="T3:T35" si="0">F3</f>
        <v>20000</v>
      </c>
      <c r="U3" s="17">
        <f t="shared" ref="U3:U35" si="1">(10-COUNTBLANK(G3:P3))*F3</f>
        <v>100000</v>
      </c>
      <c r="V3" s="17">
        <f>T3/(R3*100)</f>
        <v>246.91358024691357</v>
      </c>
      <c r="W3" s="17">
        <f>T3/S3</f>
        <v>205.9732234809475</v>
      </c>
    </row>
    <row r="4" spans="1:23" ht="54" thickBot="1" x14ac:dyDescent="0.35">
      <c r="A4" s="2" t="s">
        <v>849</v>
      </c>
      <c r="B4" s="2" t="s">
        <v>882</v>
      </c>
      <c r="C4" s="3" t="s">
        <v>912</v>
      </c>
      <c r="D4" s="2" t="s">
        <v>931</v>
      </c>
      <c r="E4" s="6" t="s">
        <v>963</v>
      </c>
      <c r="F4" s="8"/>
      <c r="G4" s="3"/>
      <c r="H4" s="12"/>
      <c r="I4" s="12"/>
      <c r="J4" s="12"/>
      <c r="K4" s="12"/>
      <c r="L4" s="3"/>
      <c r="M4" s="3"/>
      <c r="N4" s="12"/>
      <c r="O4" s="12" t="s">
        <v>995</v>
      </c>
      <c r="P4" s="6"/>
      <c r="Q4">
        <v>3</v>
      </c>
      <c r="R4">
        <f>IFERROR(VLOOKUP(Q4,'data-comps'!$D:$Q,4,FALSE),"")</f>
        <v>0.54900000000000004</v>
      </c>
      <c r="S4">
        <f>IFERROR(VLOOKUP(Q4,'data-comps'!$D:$Q,14,FALSE),"")</f>
        <v>21.8</v>
      </c>
      <c r="T4" s="17">
        <f t="shared" si="0"/>
        <v>0</v>
      </c>
      <c r="U4" s="17">
        <f t="shared" si="1"/>
        <v>0</v>
      </c>
    </row>
    <row r="5" spans="1:23" ht="27.6" thickBot="1" x14ac:dyDescent="0.35">
      <c r="A5" s="2" t="s">
        <v>850</v>
      </c>
      <c r="B5" s="2" t="s">
        <v>883</v>
      </c>
      <c r="C5" s="3" t="s">
        <v>912</v>
      </c>
      <c r="D5" s="2" t="s">
        <v>932</v>
      </c>
      <c r="E5" s="6" t="s">
        <v>964</v>
      </c>
      <c r="F5" s="8"/>
      <c r="G5" s="3"/>
      <c r="H5" s="12" t="s">
        <v>987</v>
      </c>
      <c r="I5" s="12" t="s">
        <v>987</v>
      </c>
      <c r="J5" s="12"/>
      <c r="K5" s="12"/>
      <c r="L5" s="3"/>
      <c r="M5" s="3"/>
      <c r="N5" s="12"/>
      <c r="O5" s="12" t="s">
        <v>995</v>
      </c>
      <c r="P5" s="6"/>
      <c r="Q5">
        <v>4</v>
      </c>
      <c r="R5" t="str">
        <f>IFERROR(VLOOKUP(Q5,'data-comps'!$D:$Q,4,FALSE),"")</f>
        <v/>
      </c>
      <c r="S5" t="str">
        <f>IFERROR(VLOOKUP(Q5,'data-comps'!$D:$Q,14,FALSE),"")</f>
        <v/>
      </c>
      <c r="T5" s="17">
        <f t="shared" si="0"/>
        <v>0</v>
      </c>
      <c r="U5" s="17">
        <f t="shared" si="1"/>
        <v>0</v>
      </c>
    </row>
    <row r="6" spans="1:23" ht="40.799999999999997" thickBot="1" x14ac:dyDescent="0.35">
      <c r="A6" s="2" t="s">
        <v>851</v>
      </c>
      <c r="B6" s="2" t="s">
        <v>884</v>
      </c>
      <c r="C6" s="3" t="s">
        <v>912</v>
      </c>
      <c r="D6" s="2" t="s">
        <v>933</v>
      </c>
      <c r="E6" s="6" t="s">
        <v>965</v>
      </c>
      <c r="F6" s="8"/>
      <c r="G6" s="12" t="s">
        <v>983</v>
      </c>
      <c r="H6" s="12"/>
      <c r="I6" s="12"/>
      <c r="J6" s="12" t="s">
        <v>987</v>
      </c>
      <c r="K6" s="12" t="s">
        <v>983</v>
      </c>
      <c r="L6" s="3"/>
      <c r="M6" s="3"/>
      <c r="N6" s="12"/>
      <c r="O6" s="12"/>
      <c r="P6" s="6"/>
      <c r="Q6">
        <v>5</v>
      </c>
      <c r="R6">
        <f>IFERROR(VLOOKUP(Q6,'data-comps'!$D:$Q,4,FALSE),"")</f>
        <v>0.94699999999999995</v>
      </c>
      <c r="S6">
        <f>IFERROR(VLOOKUP(Q6,'data-comps'!$D:$Q,14,FALSE),"")</f>
        <v>113.5</v>
      </c>
      <c r="T6" s="17">
        <f t="shared" si="0"/>
        <v>0</v>
      </c>
      <c r="U6" s="17">
        <f t="shared" si="1"/>
        <v>0</v>
      </c>
    </row>
    <row r="7" spans="1:23" ht="40.799999999999997" thickBot="1" x14ac:dyDescent="0.35">
      <c r="A7" s="2" t="s">
        <v>852</v>
      </c>
      <c r="B7" s="3" t="s">
        <v>885</v>
      </c>
      <c r="C7" s="3" t="s">
        <v>914</v>
      </c>
      <c r="D7" s="2" t="s">
        <v>934</v>
      </c>
      <c r="E7" s="7" t="s">
        <v>966</v>
      </c>
      <c r="F7" s="8"/>
      <c r="G7" s="12" t="s">
        <v>984</v>
      </c>
      <c r="H7" s="12" t="s">
        <v>987</v>
      </c>
      <c r="I7" s="12" t="s">
        <v>987</v>
      </c>
      <c r="J7" s="12" t="s">
        <v>987</v>
      </c>
      <c r="K7" s="12"/>
      <c r="L7" s="12" t="s">
        <v>992</v>
      </c>
      <c r="M7" s="3"/>
      <c r="N7" s="12" t="s">
        <v>995</v>
      </c>
      <c r="O7" s="12" t="s">
        <v>995</v>
      </c>
      <c r="P7" s="12" t="s">
        <v>995</v>
      </c>
      <c r="Q7">
        <v>6</v>
      </c>
      <c r="R7">
        <f>IFERROR(VLOOKUP(Q7,'data-comps'!$D:$Q,4,FALSE),"")</f>
        <v>0.48199999999999998</v>
      </c>
      <c r="S7">
        <f>IFERROR(VLOOKUP(Q7,'data-comps'!$D:$Q,14,FALSE),"")</f>
        <v>18.2</v>
      </c>
      <c r="T7" s="17">
        <f t="shared" si="0"/>
        <v>0</v>
      </c>
      <c r="U7" s="17">
        <f t="shared" si="1"/>
        <v>0</v>
      </c>
    </row>
    <row r="8" spans="1:23" ht="40.799999999999997" thickBot="1" x14ac:dyDescent="0.35">
      <c r="A8" s="2" t="s">
        <v>853</v>
      </c>
      <c r="B8" s="2" t="s">
        <v>886</v>
      </c>
      <c r="C8" s="3" t="s">
        <v>915</v>
      </c>
      <c r="D8" s="2" t="s">
        <v>935</v>
      </c>
      <c r="E8" s="6" t="s">
        <v>967</v>
      </c>
      <c r="F8" s="8"/>
      <c r="G8" s="12"/>
      <c r="H8" s="12"/>
      <c r="I8" s="12" t="s">
        <v>987</v>
      </c>
      <c r="J8" s="12"/>
      <c r="K8" s="12"/>
      <c r="L8" s="12"/>
      <c r="M8" s="12"/>
      <c r="N8" s="12"/>
      <c r="O8" s="12" t="s">
        <v>995</v>
      </c>
      <c r="P8" s="14" t="s">
        <v>971</v>
      </c>
      <c r="Q8">
        <v>7</v>
      </c>
      <c r="R8">
        <f>IFERROR(VLOOKUP(Q8,'data-comps'!$D:$Q,4,FALSE),"")</f>
        <v>0.51300000000000001</v>
      </c>
      <c r="S8">
        <f>IFERROR(VLOOKUP(Q8,'data-comps'!$D:$Q,14,FALSE),"")</f>
        <v>49.2</v>
      </c>
      <c r="T8" s="17">
        <f t="shared" si="0"/>
        <v>0</v>
      </c>
      <c r="U8" s="17">
        <f t="shared" si="1"/>
        <v>0</v>
      </c>
    </row>
    <row r="9" spans="1:23" ht="40.799999999999997" thickBot="1" x14ac:dyDescent="0.35">
      <c r="A9" s="2" t="s">
        <v>854</v>
      </c>
      <c r="B9" s="2" t="s">
        <v>887</v>
      </c>
      <c r="C9" s="3" t="s">
        <v>912</v>
      </c>
      <c r="D9" s="2" t="s">
        <v>936</v>
      </c>
      <c r="E9" s="6" t="s">
        <v>968</v>
      </c>
      <c r="F9" s="8"/>
      <c r="G9" s="12"/>
      <c r="H9" s="12"/>
      <c r="I9" s="12"/>
      <c r="J9" s="12"/>
      <c r="K9" s="12" t="s">
        <v>983</v>
      </c>
      <c r="L9" s="12"/>
      <c r="M9" s="12"/>
      <c r="N9" s="12"/>
      <c r="O9" s="12" t="s">
        <v>995</v>
      </c>
      <c r="P9" s="6"/>
      <c r="Q9">
        <v>8</v>
      </c>
      <c r="R9" t="str">
        <f>IFERROR(VLOOKUP(Q9,'data-comps'!$D:$Q,4,FALSE),"")</f>
        <v/>
      </c>
      <c r="S9" t="str">
        <f>IFERROR(VLOOKUP(Q9,'data-comps'!$D:$Q,14,FALSE),"")</f>
        <v/>
      </c>
      <c r="T9" s="17">
        <f t="shared" si="0"/>
        <v>0</v>
      </c>
      <c r="U9" s="17">
        <f t="shared" si="1"/>
        <v>0</v>
      </c>
    </row>
    <row r="10" spans="1:23" ht="40.799999999999997" thickBot="1" x14ac:dyDescent="0.35">
      <c r="A10" s="2" t="s">
        <v>855</v>
      </c>
      <c r="B10" s="2" t="s">
        <v>888</v>
      </c>
      <c r="C10" s="3" t="s">
        <v>912</v>
      </c>
      <c r="D10" s="2" t="s">
        <v>937</v>
      </c>
      <c r="E10" s="6" t="s">
        <v>969</v>
      </c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6"/>
      <c r="Q10">
        <v>9</v>
      </c>
      <c r="R10">
        <f>IFERROR(VLOOKUP(Q10,'data-comps'!$D:$Q,4,FALSE),"")</f>
        <v>0.58899999999999997</v>
      </c>
      <c r="S10">
        <f>IFERROR(VLOOKUP(Q10,'data-comps'!$D:$Q,14,FALSE),"")</f>
        <v>0.1</v>
      </c>
      <c r="T10" s="17">
        <f t="shared" si="0"/>
        <v>0</v>
      </c>
      <c r="U10" s="17">
        <f t="shared" si="1"/>
        <v>0</v>
      </c>
    </row>
    <row r="11" spans="1:23" ht="40.799999999999997" thickBot="1" x14ac:dyDescent="0.35">
      <c r="A11" s="2" t="s">
        <v>856</v>
      </c>
      <c r="B11" s="2" t="s">
        <v>889</v>
      </c>
      <c r="C11" s="3" t="s">
        <v>916</v>
      </c>
      <c r="D11" s="2" t="s">
        <v>938</v>
      </c>
      <c r="E11" s="6"/>
      <c r="F11" s="8"/>
      <c r="G11" s="12"/>
      <c r="H11" s="12"/>
      <c r="I11" s="12"/>
      <c r="J11" s="12"/>
      <c r="K11" s="12"/>
      <c r="L11" s="12"/>
      <c r="M11" s="12"/>
      <c r="N11" s="12"/>
      <c r="O11" s="12"/>
      <c r="P11" s="6"/>
      <c r="Q11">
        <v>10</v>
      </c>
      <c r="R11">
        <f>IFERROR(VLOOKUP(Q11,'data-comps'!$D:$Q,4,FALSE),"")</f>
        <v>0.61899999999999999</v>
      </c>
      <c r="S11">
        <f>IFERROR(VLOOKUP(Q11,'data-comps'!$D:$Q,14,FALSE),"")</f>
        <v>74.2</v>
      </c>
      <c r="T11" s="17">
        <f t="shared" si="0"/>
        <v>0</v>
      </c>
      <c r="U11" s="17">
        <f t="shared" si="1"/>
        <v>0</v>
      </c>
    </row>
    <row r="12" spans="1:23" ht="40.799999999999997" thickBot="1" x14ac:dyDescent="0.35">
      <c r="A12" s="2" t="s">
        <v>765</v>
      </c>
      <c r="B12" s="2" t="s">
        <v>890</v>
      </c>
      <c r="C12" s="3" t="s">
        <v>912</v>
      </c>
      <c r="D12" s="2" t="s">
        <v>939</v>
      </c>
      <c r="E12" s="6" t="s">
        <v>970</v>
      </c>
      <c r="F12" s="8"/>
      <c r="G12" s="12"/>
      <c r="H12" s="12" t="s">
        <v>987</v>
      </c>
      <c r="I12" s="12" t="s">
        <v>987</v>
      </c>
      <c r="J12" s="12"/>
      <c r="K12" s="12"/>
      <c r="L12" s="12"/>
      <c r="M12" s="12"/>
      <c r="N12" s="12"/>
      <c r="O12" s="12" t="s">
        <v>995</v>
      </c>
      <c r="P12" s="14" t="s">
        <v>995</v>
      </c>
      <c r="Q12">
        <v>11</v>
      </c>
      <c r="R12">
        <f>IFERROR(VLOOKUP(Q12,'data-comps'!$D:$Q,4,FALSE),"")</f>
        <v>0.63400000000000001</v>
      </c>
      <c r="S12">
        <f>IFERROR(VLOOKUP(Q12,'data-comps'!$D:$Q,14,FALSE),"")</f>
        <v>72</v>
      </c>
      <c r="T12" s="17">
        <f t="shared" si="0"/>
        <v>0</v>
      </c>
      <c r="U12" s="17">
        <f t="shared" si="1"/>
        <v>0</v>
      </c>
    </row>
    <row r="13" spans="1:23" ht="40.799999999999997" thickBot="1" x14ac:dyDescent="0.35">
      <c r="A13" s="2" t="s">
        <v>857</v>
      </c>
      <c r="B13" s="2" t="s">
        <v>891</v>
      </c>
      <c r="C13" s="3" t="s">
        <v>912</v>
      </c>
      <c r="D13" s="2" t="s">
        <v>940</v>
      </c>
      <c r="E13" s="6" t="s">
        <v>971</v>
      </c>
      <c r="F13" s="8"/>
      <c r="G13" s="12"/>
      <c r="H13" s="12"/>
      <c r="I13" s="12" t="s">
        <v>987</v>
      </c>
      <c r="J13" s="12"/>
      <c r="K13" s="12"/>
      <c r="L13" s="12"/>
      <c r="M13" s="12"/>
      <c r="N13" s="12"/>
      <c r="O13" s="12" t="s">
        <v>995</v>
      </c>
      <c r="P13" s="6"/>
      <c r="Q13">
        <v>12</v>
      </c>
      <c r="R13" t="str">
        <f>IFERROR(VLOOKUP(Q13,'data-comps'!$D:$Q,4,FALSE),"")</f>
        <v/>
      </c>
      <c r="S13" t="str">
        <f>IFERROR(VLOOKUP(Q13,'data-comps'!$D:$Q,14,FALSE),"")</f>
        <v/>
      </c>
      <c r="T13" s="17">
        <f t="shared" si="0"/>
        <v>0</v>
      </c>
      <c r="U13" s="17">
        <f t="shared" si="1"/>
        <v>0</v>
      </c>
    </row>
    <row r="14" spans="1:23" ht="54" thickBot="1" x14ac:dyDescent="0.35">
      <c r="A14" s="2" t="s">
        <v>858</v>
      </c>
      <c r="B14" s="2" t="s">
        <v>892</v>
      </c>
      <c r="C14" s="3" t="s">
        <v>912</v>
      </c>
      <c r="D14" s="2" t="s">
        <v>941</v>
      </c>
      <c r="E14" s="6" t="s">
        <v>972</v>
      </c>
      <c r="F14" s="8"/>
      <c r="G14" s="12"/>
      <c r="H14" s="12" t="s">
        <v>987</v>
      </c>
      <c r="I14" s="12"/>
      <c r="J14" s="12"/>
      <c r="K14" s="12" t="s">
        <v>983</v>
      </c>
      <c r="L14" s="12"/>
      <c r="M14" s="12"/>
      <c r="N14" s="12"/>
      <c r="O14" s="12" t="s">
        <v>995</v>
      </c>
      <c r="P14" s="6"/>
      <c r="Q14">
        <v>13</v>
      </c>
      <c r="R14">
        <f>IFERROR(VLOOKUP(Q14,'data-comps'!$D:$Q,4,FALSE),"")</f>
        <v>0.77700000000000002</v>
      </c>
      <c r="S14">
        <f>IFERROR(VLOOKUP(Q14,'data-comps'!$D:$Q,14,FALSE),"")</f>
        <v>89.4</v>
      </c>
      <c r="T14" s="17">
        <f t="shared" si="0"/>
        <v>0</v>
      </c>
      <c r="U14" s="17">
        <f t="shared" si="1"/>
        <v>0</v>
      </c>
    </row>
    <row r="15" spans="1:23" ht="40.799999999999997" thickBot="1" x14ac:dyDescent="0.35">
      <c r="A15" s="2" t="s">
        <v>859</v>
      </c>
      <c r="B15" s="2" t="s">
        <v>893</v>
      </c>
      <c r="C15" s="3" t="s">
        <v>917</v>
      </c>
      <c r="D15" s="2" t="s">
        <v>941</v>
      </c>
      <c r="E15" s="6" t="s">
        <v>973</v>
      </c>
      <c r="F15" s="8"/>
      <c r="G15" s="12"/>
      <c r="H15" s="12"/>
      <c r="I15" s="12"/>
      <c r="J15" s="12"/>
      <c r="K15" s="12"/>
      <c r="L15" s="12"/>
      <c r="M15" s="12"/>
      <c r="N15" s="12"/>
      <c r="O15" s="12"/>
      <c r="P15" s="6"/>
      <c r="Q15">
        <v>14</v>
      </c>
      <c r="R15">
        <f>IFERROR(VLOOKUP(Q15,'data-comps'!$D:$Q,4,FALSE),"")</f>
        <v>0.52800000000000002</v>
      </c>
      <c r="S15">
        <f>IFERROR(VLOOKUP(Q15,'data-comps'!$D:$Q,14,FALSE),"")</f>
        <v>61.9</v>
      </c>
      <c r="T15" s="17">
        <f t="shared" si="0"/>
        <v>0</v>
      </c>
      <c r="U15" s="17">
        <f t="shared" si="1"/>
        <v>0</v>
      </c>
    </row>
    <row r="16" spans="1:23" ht="40.799999999999997" thickBot="1" x14ac:dyDescent="0.35">
      <c r="A16" s="2" t="s">
        <v>860</v>
      </c>
      <c r="B16" s="2" t="s">
        <v>890</v>
      </c>
      <c r="C16" s="3" t="s">
        <v>912</v>
      </c>
      <c r="D16" s="2" t="s">
        <v>942</v>
      </c>
      <c r="E16" s="6" t="s">
        <v>974</v>
      </c>
      <c r="F16" s="8"/>
      <c r="G16" s="12" t="s">
        <v>983</v>
      </c>
      <c r="H16" s="12"/>
      <c r="I16" s="12"/>
      <c r="J16" s="12"/>
      <c r="K16" s="12"/>
      <c r="L16" s="12"/>
      <c r="M16" s="12"/>
      <c r="N16" s="12"/>
      <c r="O16" s="12"/>
      <c r="P16" s="14" t="s">
        <v>971</v>
      </c>
      <c r="Q16">
        <v>15</v>
      </c>
      <c r="R16">
        <f>IFERROR(VLOOKUP(Q16,'data-comps'!$D:$Q,4,FALSE),"")</f>
        <v>0.58599999999999997</v>
      </c>
      <c r="S16">
        <f>IFERROR(VLOOKUP(Q16,'data-comps'!$D:$Q,14,FALSE),"")</f>
        <v>69.2</v>
      </c>
      <c r="T16" s="17">
        <f t="shared" si="0"/>
        <v>0</v>
      </c>
      <c r="U16" s="17">
        <f t="shared" si="1"/>
        <v>0</v>
      </c>
    </row>
    <row r="17" spans="1:23" ht="40.799999999999997" thickBot="1" x14ac:dyDescent="0.35">
      <c r="A17" s="2" t="s">
        <v>861</v>
      </c>
      <c r="B17" s="2" t="s">
        <v>894</v>
      </c>
      <c r="C17" s="3" t="s">
        <v>918</v>
      </c>
      <c r="D17" s="2" t="s">
        <v>943</v>
      </c>
      <c r="E17" s="6" t="s">
        <v>975</v>
      </c>
      <c r="F17" s="8"/>
      <c r="G17" s="3"/>
      <c r="H17" s="12" t="s">
        <v>987</v>
      </c>
      <c r="I17" s="12"/>
      <c r="J17" s="12"/>
      <c r="K17" s="12" t="s">
        <v>983</v>
      </c>
      <c r="L17" s="3"/>
      <c r="M17" s="3"/>
      <c r="N17" s="12"/>
      <c r="O17" s="12" t="s">
        <v>995</v>
      </c>
      <c r="P17" s="6"/>
      <c r="Q17">
        <v>16</v>
      </c>
      <c r="R17">
        <f>IFERROR(VLOOKUP(Q17,'data-comps'!$D:$Q,4,FALSE),"")</f>
        <v>0.63600000000000001</v>
      </c>
      <c r="S17">
        <f>IFERROR(VLOOKUP(Q17,'data-comps'!$D:$Q,14,FALSE),"")</f>
        <v>75.099999999999994</v>
      </c>
      <c r="T17" s="17">
        <f t="shared" si="0"/>
        <v>0</v>
      </c>
      <c r="U17" s="17">
        <f t="shared" si="1"/>
        <v>0</v>
      </c>
    </row>
    <row r="18" spans="1:23" ht="40.799999999999997" thickBot="1" x14ac:dyDescent="0.35">
      <c r="A18" s="2" t="s">
        <v>862</v>
      </c>
      <c r="B18" s="3" t="s">
        <v>895</v>
      </c>
      <c r="C18" s="3" t="s">
        <v>919</v>
      </c>
      <c r="D18" s="3" t="s">
        <v>944</v>
      </c>
      <c r="E18" s="6" t="s">
        <v>976</v>
      </c>
      <c r="F18" s="8"/>
      <c r="G18" s="3"/>
      <c r="H18" s="12"/>
      <c r="I18" s="12" t="s">
        <v>987</v>
      </c>
      <c r="J18" s="12"/>
      <c r="K18" s="12"/>
      <c r="L18" s="3"/>
      <c r="M18" s="3"/>
      <c r="N18" s="12"/>
      <c r="O18" s="12" t="s">
        <v>995</v>
      </c>
      <c r="P18" s="14" t="s">
        <v>971</v>
      </c>
      <c r="Q18">
        <v>17</v>
      </c>
      <c r="R18">
        <f>IFERROR(VLOOKUP(Q18,'data-comps'!$D:$Q,4,FALSE),"")</f>
        <v>0.62</v>
      </c>
      <c r="S18">
        <f>IFERROR(VLOOKUP(Q18,'data-comps'!$D:$Q,14,FALSE),"")</f>
        <v>40.1</v>
      </c>
      <c r="T18" s="17">
        <f t="shared" si="0"/>
        <v>0</v>
      </c>
      <c r="U18" s="17">
        <f t="shared" si="1"/>
        <v>0</v>
      </c>
    </row>
    <row r="19" spans="1:23" ht="40.799999999999997" thickBot="1" x14ac:dyDescent="0.35">
      <c r="A19" s="2" t="s">
        <v>863</v>
      </c>
      <c r="B19" s="3" t="s">
        <v>896</v>
      </c>
      <c r="C19" s="3" t="s">
        <v>912</v>
      </c>
      <c r="D19" s="3" t="s">
        <v>945</v>
      </c>
      <c r="E19" s="6" t="s">
        <v>977</v>
      </c>
      <c r="F19" s="8"/>
      <c r="G19" s="12" t="s">
        <v>983</v>
      </c>
      <c r="H19" s="12"/>
      <c r="I19" s="12" t="s">
        <v>987</v>
      </c>
      <c r="J19" s="12"/>
      <c r="K19" s="12"/>
      <c r="L19" s="3"/>
      <c r="M19" s="3"/>
      <c r="N19" s="12"/>
      <c r="O19" s="12" t="s">
        <v>995</v>
      </c>
      <c r="P19" s="14" t="s">
        <v>971</v>
      </c>
      <c r="Q19">
        <v>18</v>
      </c>
      <c r="R19">
        <f>IFERROR(VLOOKUP(Q19,'data-comps'!$D:$Q,4,FALSE),"")</f>
        <v>0.72599999999999998</v>
      </c>
      <c r="S19">
        <f>IFERROR(VLOOKUP(Q19,'data-comps'!$D:$Q,14,FALSE),"")</f>
        <v>87</v>
      </c>
      <c r="T19" s="17">
        <f t="shared" si="0"/>
        <v>0</v>
      </c>
      <c r="U19" s="17">
        <f t="shared" si="1"/>
        <v>0</v>
      </c>
    </row>
    <row r="20" spans="1:23" ht="40.799999999999997" thickBot="1" x14ac:dyDescent="0.35">
      <c r="A20" s="2" t="s">
        <v>864</v>
      </c>
      <c r="B20" s="3" t="s">
        <v>897</v>
      </c>
      <c r="C20" s="3" t="s">
        <v>914</v>
      </c>
      <c r="D20" s="3" t="s">
        <v>945</v>
      </c>
      <c r="E20" s="6"/>
      <c r="F20" s="8"/>
      <c r="G20" s="12"/>
      <c r="H20" s="12"/>
      <c r="I20" s="12"/>
      <c r="J20" s="12"/>
      <c r="K20" s="12"/>
      <c r="L20" s="12" t="s">
        <v>992</v>
      </c>
      <c r="M20" s="3"/>
      <c r="N20" s="12"/>
      <c r="O20" s="12" t="s">
        <v>995</v>
      </c>
      <c r="P20" s="6"/>
      <c r="Q20">
        <v>19</v>
      </c>
      <c r="R20">
        <f>IFERROR(VLOOKUP(Q20,'data-comps'!$D:$Q,4,FALSE),"")</f>
        <v>0.436</v>
      </c>
      <c r="S20">
        <f>IFERROR(VLOOKUP(Q20,'data-comps'!$D:$Q,14,FALSE),"")</f>
        <v>35.9</v>
      </c>
      <c r="T20" s="17">
        <f t="shared" si="0"/>
        <v>0</v>
      </c>
      <c r="U20" s="17">
        <f t="shared" si="1"/>
        <v>0</v>
      </c>
    </row>
    <row r="21" spans="1:23" ht="40.799999999999997" thickBot="1" x14ac:dyDescent="0.35">
      <c r="A21" s="2" t="s">
        <v>865</v>
      </c>
      <c r="B21" s="2" t="s">
        <v>898</v>
      </c>
      <c r="C21" s="3" t="s">
        <v>920</v>
      </c>
      <c r="D21" s="2" t="s">
        <v>946</v>
      </c>
      <c r="E21" s="6" t="s">
        <v>978</v>
      </c>
      <c r="F21" s="8"/>
      <c r="G21" s="3"/>
      <c r="H21" s="3"/>
      <c r="I21" s="12"/>
      <c r="J21" s="12"/>
      <c r="K21" s="12"/>
      <c r="L21" s="3"/>
      <c r="M21" s="3"/>
      <c r="N21" s="12"/>
      <c r="O21" s="12" t="s">
        <v>971</v>
      </c>
      <c r="P21" s="6"/>
      <c r="Q21">
        <v>20</v>
      </c>
      <c r="R21">
        <f>IFERROR(VLOOKUP(Q21,'data-comps'!$D:$Q,4,FALSE),"")</f>
        <v>0.28899999999999998</v>
      </c>
      <c r="S21">
        <f>IFERROR(VLOOKUP(Q21,'data-comps'!$D:$Q,14,FALSE),"")</f>
        <v>30.2</v>
      </c>
      <c r="T21" s="17">
        <f t="shared" si="0"/>
        <v>0</v>
      </c>
      <c r="U21" s="17">
        <f t="shared" si="1"/>
        <v>0</v>
      </c>
    </row>
    <row r="22" spans="1:23" ht="93.6" thickBot="1" x14ac:dyDescent="0.35">
      <c r="A22" s="2" t="s">
        <v>90</v>
      </c>
      <c r="B22" s="2" t="s">
        <v>899</v>
      </c>
      <c r="C22" s="3" t="s">
        <v>921</v>
      </c>
      <c r="D22" s="2" t="s">
        <v>947</v>
      </c>
      <c r="E22" s="6" t="s">
        <v>979</v>
      </c>
      <c r="F22" s="8"/>
      <c r="G22" s="3"/>
      <c r="H22" s="12"/>
      <c r="I22" s="12"/>
      <c r="J22" s="12"/>
      <c r="K22" s="12"/>
      <c r="L22" s="3"/>
      <c r="M22" s="3"/>
      <c r="N22" s="12"/>
      <c r="O22" s="12" t="s">
        <v>971</v>
      </c>
      <c r="P22" s="6"/>
      <c r="Q22">
        <v>21</v>
      </c>
      <c r="R22">
        <f>IFERROR(VLOOKUP(Q22,'data-comps'!$D:$Q,4,FALSE),"")</f>
        <v>0.41</v>
      </c>
      <c r="S22">
        <f>IFERROR(VLOOKUP(Q22,'data-comps'!$D:$Q,14,FALSE),"")</f>
        <v>44.4</v>
      </c>
      <c r="T22" s="17">
        <f t="shared" si="0"/>
        <v>0</v>
      </c>
      <c r="U22" s="17">
        <f t="shared" si="1"/>
        <v>0</v>
      </c>
    </row>
    <row r="23" spans="1:23" ht="40.799999999999997" thickBot="1" x14ac:dyDescent="0.35">
      <c r="A23" s="2" t="s">
        <v>866</v>
      </c>
      <c r="B23" s="2" t="s">
        <v>900</v>
      </c>
      <c r="C23" s="3" t="s">
        <v>919</v>
      </c>
      <c r="D23" s="2" t="s">
        <v>948</v>
      </c>
      <c r="E23" s="6" t="s">
        <v>976</v>
      </c>
      <c r="F23" s="8"/>
      <c r="G23" s="3"/>
      <c r="H23" s="12"/>
      <c r="I23" s="12" t="s">
        <v>987</v>
      </c>
      <c r="J23" s="12"/>
      <c r="K23" s="12"/>
      <c r="L23" s="3"/>
      <c r="M23" s="3"/>
      <c r="N23" s="12"/>
      <c r="O23" s="12" t="s">
        <v>995</v>
      </c>
      <c r="P23" s="6"/>
      <c r="Q23">
        <v>22</v>
      </c>
      <c r="R23">
        <f>IFERROR(VLOOKUP(Q23,'data-comps'!$D:$Q,4,FALSE),"")</f>
        <v>0.317</v>
      </c>
      <c r="S23">
        <f>IFERROR(VLOOKUP(Q23,'data-comps'!$D:$Q,14,FALSE),"")</f>
        <v>18.5</v>
      </c>
      <c r="T23" s="17">
        <f t="shared" si="0"/>
        <v>0</v>
      </c>
      <c r="U23" s="17">
        <f t="shared" si="1"/>
        <v>0</v>
      </c>
    </row>
    <row r="24" spans="1:23" ht="40.799999999999997" thickBot="1" x14ac:dyDescent="0.35">
      <c r="A24" s="2" t="s">
        <v>867</v>
      </c>
      <c r="B24" s="2" t="s">
        <v>899</v>
      </c>
      <c r="C24" s="3" t="s">
        <v>913</v>
      </c>
      <c r="D24" s="2" t="s">
        <v>949</v>
      </c>
      <c r="E24" s="6" t="s">
        <v>962</v>
      </c>
      <c r="F24" s="10">
        <v>10000</v>
      </c>
      <c r="G24" s="12"/>
      <c r="H24" s="12" t="s">
        <v>987</v>
      </c>
      <c r="I24" s="12"/>
      <c r="J24" s="12"/>
      <c r="K24" s="12"/>
      <c r="L24" s="3"/>
      <c r="M24" s="3"/>
      <c r="N24" s="12"/>
      <c r="O24" s="12" t="s">
        <v>995</v>
      </c>
      <c r="P24" s="6"/>
      <c r="Q24">
        <v>23</v>
      </c>
      <c r="R24" s="20">
        <f>IFERROR(VLOOKUP(Q24,'data-comps'!$D:$Q,4,FALSE),"")</f>
        <v>0.752</v>
      </c>
      <c r="S24" s="22">
        <f>IFERROR(VLOOKUP(Q24,'data-comps'!$D:$Q,14,FALSE),"")</f>
        <v>90.1</v>
      </c>
      <c r="T24" s="17">
        <f t="shared" si="0"/>
        <v>10000</v>
      </c>
      <c r="U24" s="17">
        <f t="shared" si="1"/>
        <v>20000</v>
      </c>
      <c r="V24" s="17">
        <f t="shared" ref="V24:V26" si="2">T24/(R24*100)</f>
        <v>132.97872340425531</v>
      </c>
      <c r="W24" s="17">
        <f t="shared" ref="W24:W26" si="3">T24/S24</f>
        <v>110.98779134295228</v>
      </c>
    </row>
    <row r="25" spans="1:23" ht="40.799999999999997" thickBot="1" x14ac:dyDescent="0.35">
      <c r="A25" s="2" t="s">
        <v>868</v>
      </c>
      <c r="B25" s="3" t="s">
        <v>901</v>
      </c>
      <c r="C25" s="3" t="s">
        <v>922</v>
      </c>
      <c r="D25" s="3" t="s">
        <v>950</v>
      </c>
      <c r="E25" s="6" t="s">
        <v>979</v>
      </c>
      <c r="F25" s="10">
        <v>10000</v>
      </c>
      <c r="G25" s="12" t="s">
        <v>983</v>
      </c>
      <c r="H25" s="12" t="s">
        <v>987</v>
      </c>
      <c r="I25" s="12" t="s">
        <v>987</v>
      </c>
      <c r="J25" s="12" t="s">
        <v>987</v>
      </c>
      <c r="K25" s="12" t="s">
        <v>983</v>
      </c>
      <c r="L25" s="12" t="s">
        <v>992</v>
      </c>
      <c r="M25" s="12" t="s">
        <v>987</v>
      </c>
      <c r="N25" s="12"/>
      <c r="O25" s="12" t="s">
        <v>995</v>
      </c>
      <c r="P25" s="14" t="s">
        <v>995</v>
      </c>
      <c r="Q25">
        <v>24</v>
      </c>
      <c r="R25" s="20">
        <f>IFERROR(VLOOKUP(Q25,'data-comps'!$D:$Q,4,FALSE),"")</f>
        <v>0.47699999999999998</v>
      </c>
      <c r="S25" s="22">
        <f>IFERROR(VLOOKUP(Q25,'data-comps'!$D:$Q,14,FALSE),"")</f>
        <v>51.1</v>
      </c>
      <c r="T25" s="17">
        <f t="shared" si="0"/>
        <v>10000</v>
      </c>
      <c r="U25" s="17">
        <f t="shared" si="1"/>
        <v>90000</v>
      </c>
      <c r="V25" s="17">
        <f t="shared" si="2"/>
        <v>209.64360587002099</v>
      </c>
      <c r="W25" s="17">
        <f t="shared" si="3"/>
        <v>195.69471624266146</v>
      </c>
    </row>
    <row r="26" spans="1:23" ht="54" thickBot="1" x14ac:dyDescent="0.35">
      <c r="A26" s="2" t="s">
        <v>869</v>
      </c>
      <c r="B26" s="2" t="s">
        <v>902</v>
      </c>
      <c r="C26" s="3" t="s">
        <v>913</v>
      </c>
      <c r="D26" s="2" t="s">
        <v>951</v>
      </c>
      <c r="E26" s="6" t="s">
        <v>962</v>
      </c>
      <c r="F26" s="10">
        <v>10000</v>
      </c>
      <c r="G26" s="3"/>
      <c r="H26" s="12" t="s">
        <v>987</v>
      </c>
      <c r="I26" s="12"/>
      <c r="J26" s="12"/>
      <c r="K26" s="12"/>
      <c r="L26" s="3"/>
      <c r="M26" s="12"/>
      <c r="N26" s="3"/>
      <c r="O26" s="12"/>
      <c r="P26" s="14" t="s">
        <v>995</v>
      </c>
      <c r="Q26">
        <v>25</v>
      </c>
      <c r="R26" s="20">
        <f>IFERROR(VLOOKUP(Q26,'data-comps'!$D:$Q,4,FALSE),"")</f>
        <v>0.81899999999999995</v>
      </c>
      <c r="S26" s="22">
        <f>IFERROR(VLOOKUP(Q26,'data-comps'!$D:$Q,14,FALSE),"")</f>
        <v>96.7</v>
      </c>
      <c r="T26" s="17">
        <f t="shared" si="0"/>
        <v>10000</v>
      </c>
      <c r="U26" s="17">
        <f t="shared" si="1"/>
        <v>20000</v>
      </c>
      <c r="V26" s="17">
        <f t="shared" si="2"/>
        <v>122.10012210012211</v>
      </c>
      <c r="W26" s="17">
        <f t="shared" si="3"/>
        <v>103.41261633919338</v>
      </c>
    </row>
    <row r="27" spans="1:23" ht="67.2" thickBot="1" x14ac:dyDescent="0.35">
      <c r="A27" s="2" t="s">
        <v>870</v>
      </c>
      <c r="B27" s="2" t="s">
        <v>903</v>
      </c>
      <c r="C27" s="3" t="s">
        <v>923</v>
      </c>
      <c r="D27" s="2" t="s">
        <v>952</v>
      </c>
      <c r="E27" s="6"/>
      <c r="F27" s="8"/>
      <c r="G27" s="12" t="s">
        <v>983</v>
      </c>
      <c r="H27" s="12" t="s">
        <v>987</v>
      </c>
      <c r="I27" s="12"/>
      <c r="J27" s="12"/>
      <c r="K27" s="12"/>
      <c r="L27" s="3"/>
      <c r="M27" s="3"/>
      <c r="N27" s="12"/>
      <c r="O27" s="12" t="s">
        <v>971</v>
      </c>
      <c r="P27" s="14"/>
      <c r="Q27">
        <v>26</v>
      </c>
      <c r="R27">
        <f>IFERROR(VLOOKUP(Q27,'data-comps'!$D:$Q,4,FALSE),"")</f>
        <v>0.92100000000000004</v>
      </c>
      <c r="S27">
        <f>IFERROR(VLOOKUP(Q27,'data-comps'!$D:$Q,14,FALSE),"")</f>
        <v>110.4</v>
      </c>
      <c r="T27" s="17">
        <f t="shared" si="0"/>
        <v>0</v>
      </c>
      <c r="U27" s="17">
        <f t="shared" si="1"/>
        <v>0</v>
      </c>
    </row>
    <row r="28" spans="1:23" ht="40.799999999999997" thickBot="1" x14ac:dyDescent="0.35">
      <c r="A28" s="2" t="s">
        <v>871</v>
      </c>
      <c r="B28" s="3" t="s">
        <v>904</v>
      </c>
      <c r="C28" s="3" t="s">
        <v>914</v>
      </c>
      <c r="D28" s="3" t="s">
        <v>953</v>
      </c>
      <c r="E28" s="6"/>
      <c r="F28" s="8"/>
      <c r="G28" s="12" t="s">
        <v>985</v>
      </c>
      <c r="H28" s="12" t="s">
        <v>987</v>
      </c>
      <c r="I28" s="12"/>
      <c r="J28" s="12"/>
      <c r="K28" s="12"/>
      <c r="L28" s="12" t="s">
        <v>971</v>
      </c>
      <c r="M28" s="3"/>
      <c r="N28" s="12"/>
      <c r="O28" s="12" t="s">
        <v>971</v>
      </c>
      <c r="P28" s="14" t="s">
        <v>971</v>
      </c>
      <c r="Q28">
        <v>27</v>
      </c>
      <c r="R28" t="str">
        <f>IFERROR(VLOOKUP(Q28,'data-comps'!$D:$Q,4,FALSE),"")</f>
        <v/>
      </c>
      <c r="S28" t="str">
        <f>IFERROR(VLOOKUP(Q28,'data-comps'!$D:$Q,14,FALSE),"")</f>
        <v/>
      </c>
      <c r="T28" s="17">
        <f t="shared" si="0"/>
        <v>0</v>
      </c>
      <c r="U28" s="17">
        <f t="shared" si="1"/>
        <v>0</v>
      </c>
    </row>
    <row r="29" spans="1:23" ht="40.799999999999997" thickBot="1" x14ac:dyDescent="0.35">
      <c r="A29" s="2" t="s">
        <v>872</v>
      </c>
      <c r="B29" s="2" t="s">
        <v>905</v>
      </c>
      <c r="C29" s="3" t="s">
        <v>924</v>
      </c>
      <c r="D29" s="2" t="s">
        <v>954</v>
      </c>
      <c r="E29" s="6" t="s">
        <v>980</v>
      </c>
      <c r="F29" s="8"/>
      <c r="G29" s="12" t="s">
        <v>985</v>
      </c>
      <c r="H29" s="12" t="s">
        <v>987</v>
      </c>
      <c r="I29" s="12" t="s">
        <v>987</v>
      </c>
      <c r="J29" s="12"/>
      <c r="K29" s="12"/>
      <c r="L29" s="3"/>
      <c r="M29" s="12"/>
      <c r="N29" s="3"/>
      <c r="O29" s="12" t="s">
        <v>995</v>
      </c>
      <c r="P29" s="14" t="s">
        <v>995</v>
      </c>
      <c r="Q29">
        <v>28</v>
      </c>
      <c r="R29">
        <f>IFERROR(VLOOKUP(Q29,'data-comps'!$D:$Q,4,FALSE),"")</f>
        <v>0.69599999999999995</v>
      </c>
      <c r="S29">
        <f>IFERROR(VLOOKUP(Q29,'data-comps'!$D:$Q,14,FALSE),"")</f>
        <v>83.4</v>
      </c>
      <c r="T29" s="17">
        <f t="shared" si="0"/>
        <v>0</v>
      </c>
      <c r="U29" s="17">
        <f t="shared" si="1"/>
        <v>0</v>
      </c>
    </row>
    <row r="30" spans="1:23" ht="40.799999999999997" thickBot="1" x14ac:dyDescent="0.35">
      <c r="A30" s="3" t="s">
        <v>873</v>
      </c>
      <c r="B30" s="3" t="s">
        <v>906</v>
      </c>
      <c r="C30" s="3" t="s">
        <v>919</v>
      </c>
      <c r="D30" s="3" t="s">
        <v>955</v>
      </c>
      <c r="E30" s="6" t="s">
        <v>971</v>
      </c>
      <c r="F30" s="8"/>
      <c r="G30" s="3"/>
      <c r="H30" s="12"/>
      <c r="I30" s="12" t="s">
        <v>987</v>
      </c>
      <c r="J30" s="12"/>
      <c r="K30" s="12"/>
      <c r="L30" s="3"/>
      <c r="M30" s="12"/>
      <c r="N30" s="12"/>
      <c r="O30" s="12" t="s">
        <v>971</v>
      </c>
      <c r="P30" s="6"/>
      <c r="Q30">
        <v>29</v>
      </c>
      <c r="R30">
        <f>IFERROR(VLOOKUP(Q30,'data-comps'!$D:$Q,4,FALSE),"")</f>
        <v>0.60799999999999998</v>
      </c>
      <c r="S30">
        <f>IFERROR(VLOOKUP(Q30,'data-comps'!$D:$Q,14,FALSE),"")</f>
        <v>72.900000000000006</v>
      </c>
      <c r="T30" s="17">
        <f t="shared" si="0"/>
        <v>0</v>
      </c>
      <c r="U30" s="17">
        <f t="shared" si="1"/>
        <v>0</v>
      </c>
    </row>
    <row r="31" spans="1:23" ht="80.400000000000006" thickBot="1" x14ac:dyDescent="0.35">
      <c r="A31" s="3" t="s">
        <v>874</v>
      </c>
      <c r="B31" s="3" t="s">
        <v>907</v>
      </c>
      <c r="C31" s="3" t="s">
        <v>925</v>
      </c>
      <c r="D31" s="3" t="s">
        <v>956</v>
      </c>
      <c r="E31" s="6" t="s">
        <v>970</v>
      </c>
      <c r="F31" s="8"/>
      <c r="G31" s="3"/>
      <c r="H31" s="12"/>
      <c r="I31" s="12"/>
      <c r="J31" s="12"/>
      <c r="K31" s="12"/>
      <c r="L31" s="3"/>
      <c r="M31" s="12"/>
      <c r="N31" s="12"/>
      <c r="O31" s="12" t="s">
        <v>971</v>
      </c>
      <c r="P31" s="6"/>
      <c r="Q31">
        <v>30</v>
      </c>
      <c r="R31" t="str">
        <f>IFERROR(VLOOKUP(Q31,'data-comps'!$D:$Q,4,FALSE),"")</f>
        <v/>
      </c>
      <c r="S31" t="str">
        <f>IFERROR(VLOOKUP(Q31,'data-comps'!$D:$Q,14,FALSE),"")</f>
        <v/>
      </c>
      <c r="T31" s="17">
        <f t="shared" si="0"/>
        <v>0</v>
      </c>
      <c r="U31" s="17">
        <f t="shared" si="1"/>
        <v>0</v>
      </c>
    </row>
    <row r="32" spans="1:23" ht="40.799999999999997" thickBot="1" x14ac:dyDescent="0.35">
      <c r="A32" s="2" t="s">
        <v>875</v>
      </c>
      <c r="B32" s="2" t="s">
        <v>887</v>
      </c>
      <c r="C32" s="3" t="s">
        <v>926</v>
      </c>
      <c r="D32" s="2" t="s">
        <v>957</v>
      </c>
      <c r="E32" s="6" t="s">
        <v>972</v>
      </c>
      <c r="F32" s="8"/>
      <c r="G32" s="12" t="s">
        <v>983</v>
      </c>
      <c r="H32" s="12" t="s">
        <v>987</v>
      </c>
      <c r="I32" s="12" t="s">
        <v>987</v>
      </c>
      <c r="J32" s="12"/>
      <c r="K32" s="12" t="s">
        <v>983</v>
      </c>
      <c r="L32" s="3"/>
      <c r="M32" s="12"/>
      <c r="N32" s="3"/>
      <c r="O32" s="12" t="s">
        <v>971</v>
      </c>
      <c r="P32" s="14" t="s">
        <v>971</v>
      </c>
      <c r="Q32">
        <v>31</v>
      </c>
      <c r="R32" t="str">
        <f>IFERROR(VLOOKUP(Q32,'data-comps'!$D:$Q,4,FALSE),"")</f>
        <v/>
      </c>
      <c r="S32" t="str">
        <f>IFERROR(VLOOKUP(Q32,'data-comps'!$D:$Q,14,FALSE),"")</f>
        <v/>
      </c>
      <c r="T32" s="17">
        <f t="shared" si="0"/>
        <v>0</v>
      </c>
      <c r="U32" s="17">
        <f t="shared" si="1"/>
        <v>0</v>
      </c>
    </row>
    <row r="33" spans="1:23" ht="54" thickBot="1" x14ac:dyDescent="0.35">
      <c r="A33" s="2" t="s">
        <v>876</v>
      </c>
      <c r="B33" s="2" t="s">
        <v>908</v>
      </c>
      <c r="C33" s="3" t="s">
        <v>913</v>
      </c>
      <c r="D33" s="2" t="s">
        <v>958</v>
      </c>
      <c r="E33" s="6"/>
      <c r="F33" s="10">
        <v>30000</v>
      </c>
      <c r="G33" s="12" t="s">
        <v>983</v>
      </c>
      <c r="H33" s="12"/>
      <c r="I33" s="12" t="s">
        <v>971</v>
      </c>
      <c r="J33" s="12"/>
      <c r="K33" s="12"/>
      <c r="L33" s="3"/>
      <c r="M33" s="12"/>
      <c r="N33" s="3"/>
      <c r="O33" s="12" t="s">
        <v>995</v>
      </c>
      <c r="P33" s="14" t="s">
        <v>971</v>
      </c>
      <c r="Q33">
        <v>32</v>
      </c>
      <c r="R33" s="21">
        <v>0.55000000000000004</v>
      </c>
      <c r="S33" s="23">
        <f>R33*120</f>
        <v>66</v>
      </c>
      <c r="T33" s="17">
        <f t="shared" si="0"/>
        <v>30000</v>
      </c>
      <c r="U33" s="17">
        <f t="shared" si="1"/>
        <v>120000</v>
      </c>
      <c r="V33" s="17">
        <f t="shared" ref="V33:V34" si="4">T33/(R33*100)</f>
        <v>545.45454545454538</v>
      </c>
      <c r="W33" s="17">
        <f t="shared" ref="W33:W34" si="5">T33/S33</f>
        <v>454.54545454545456</v>
      </c>
    </row>
    <row r="34" spans="1:23" ht="40.799999999999997" thickBot="1" x14ac:dyDescent="0.35">
      <c r="A34" s="2" t="s">
        <v>877</v>
      </c>
      <c r="B34" s="3" t="s">
        <v>909</v>
      </c>
      <c r="C34" s="3" t="s">
        <v>927</v>
      </c>
      <c r="D34" s="3" t="s">
        <v>959</v>
      </c>
      <c r="E34" s="6"/>
      <c r="F34" s="10">
        <v>35000</v>
      </c>
      <c r="G34" s="12" t="s">
        <v>983</v>
      </c>
      <c r="H34" s="12" t="s">
        <v>987</v>
      </c>
      <c r="I34" s="12"/>
      <c r="J34" s="12" t="s">
        <v>987</v>
      </c>
      <c r="K34" s="12" t="s">
        <v>983</v>
      </c>
      <c r="L34" s="12"/>
      <c r="M34" s="12"/>
      <c r="N34" s="12"/>
      <c r="O34" s="12" t="s">
        <v>971</v>
      </c>
      <c r="P34" s="14"/>
      <c r="Q34">
        <v>33</v>
      </c>
      <c r="R34" s="21">
        <v>0.9</v>
      </c>
      <c r="S34" s="23">
        <f>R34*120</f>
        <v>108</v>
      </c>
      <c r="T34" s="17">
        <f t="shared" si="0"/>
        <v>35000</v>
      </c>
      <c r="U34" s="17">
        <f t="shared" si="1"/>
        <v>175000</v>
      </c>
      <c r="V34" s="17">
        <f t="shared" si="4"/>
        <v>388.88888888888891</v>
      </c>
      <c r="W34" s="17">
        <f t="shared" si="5"/>
        <v>324.07407407407408</v>
      </c>
    </row>
    <row r="35" spans="1:23" ht="80.400000000000006" thickBot="1" x14ac:dyDescent="0.35">
      <c r="A35" s="4" t="s">
        <v>878</v>
      </c>
      <c r="B35" s="3" t="s">
        <v>910</v>
      </c>
      <c r="C35" s="3" t="s">
        <v>925</v>
      </c>
      <c r="D35" s="3" t="s">
        <v>960</v>
      </c>
      <c r="E35" s="6"/>
      <c r="F35" s="8"/>
      <c r="G35" s="3"/>
      <c r="H35" s="12"/>
      <c r="I35" s="12"/>
      <c r="J35" s="12"/>
      <c r="K35" s="12" t="s">
        <v>983</v>
      </c>
      <c r="L35" s="3"/>
      <c r="M35" s="12"/>
      <c r="N35" s="12"/>
      <c r="O35" s="12" t="s">
        <v>995</v>
      </c>
      <c r="P35" s="6"/>
      <c r="Q35">
        <v>34</v>
      </c>
      <c r="R35" t="str">
        <f>IFERROR(VLOOKUP(Q35,'data-comps'!$D:$Q,4,FALSE),"")</f>
        <v/>
      </c>
      <c r="S35" t="str">
        <f>IFERROR(VLOOKUP(Q35,'data-comps'!$D:$Q,14,FALSE),"")</f>
        <v/>
      </c>
      <c r="T35" s="17">
        <f t="shared" si="0"/>
        <v>0</v>
      </c>
      <c r="U35" s="17">
        <f t="shared" si="1"/>
        <v>0</v>
      </c>
    </row>
    <row r="36" spans="1:23" x14ac:dyDescent="0.3">
      <c r="R36" s="19" t="s">
        <v>1006</v>
      </c>
      <c r="S36" s="19" t="s">
        <v>1006</v>
      </c>
    </row>
  </sheetData>
  <autoFilter ref="A1:U36" xr:uid="{FD21EEB0-141F-4C95-8783-2039B114433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data-comps</vt:lpstr>
      <vt:lpstr>data-money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Competitions Paragliding Cross Country 2022-09-01</dc:title>
  <dc:subject/>
  <dc:creator>Unknown Creator</dc:creator>
  <cp:keywords/>
  <dc:description/>
  <cp:lastModifiedBy>KOŽÍŠEK Peter (Dr.Max BDC)</cp:lastModifiedBy>
  <dcterms:created xsi:type="dcterms:W3CDTF">2022-09-06T10:34:22Z</dcterms:created>
  <dcterms:modified xsi:type="dcterms:W3CDTF">2022-09-06T11:08:08Z</dcterms:modified>
  <cp:category/>
</cp:coreProperties>
</file>